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2.2019\"/>
    </mc:Choice>
  </mc:AlternateContent>
  <bookViews>
    <workbookView xWindow="0" yWindow="0" windowWidth="19200" windowHeight="11160" tabRatio="931"/>
  </bookViews>
  <sheets>
    <sheet name="Anexa_1" sheetId="6" r:id="rId1"/>
    <sheet name="Anexa_2" sheetId="7" r:id="rId2"/>
    <sheet name="Anexa_3" sheetId="8" r:id="rId3"/>
    <sheet name="f01.01" sheetId="9" r:id="rId4"/>
    <sheet name="f01.02" sheetId="10" r:id="rId5"/>
    <sheet name="f01.03" sheetId="11" r:id="rId6"/>
    <sheet name="f02.00" sheetId="12" r:id="rId7"/>
  </sheets>
  <externalReferences>
    <externalReference r:id="rId8"/>
  </externalReferences>
  <definedNames>
    <definedName name="_xlnm.Print_Area" localSheetId="0">Anexa_1!$A$1:$F$100</definedName>
  </definedNames>
  <calcPr calcId="162913"/>
</workbook>
</file>

<file path=xl/calcChain.xml><?xml version="1.0" encoding="utf-8"?>
<calcChain xmlns="http://schemas.openxmlformats.org/spreadsheetml/2006/main">
  <c r="B3" i="9" l="1"/>
  <c r="B2" i="9"/>
  <c r="B3" i="12" l="1"/>
  <c r="B3" i="11"/>
  <c r="B3" i="10"/>
  <c r="A9" i="6" l="1"/>
  <c r="A9" i="7"/>
  <c r="A9" i="8"/>
  <c r="B44" i="8" l="1"/>
  <c r="B46" i="7"/>
</calcChain>
</file>

<file path=xl/sharedStrings.xml><?xml version="1.0" encoding="utf-8"?>
<sst xmlns="http://schemas.openxmlformats.org/spreadsheetml/2006/main" count="728" uniqueCount="447">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</sst>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2">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7">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4" fontId="34" fillId="0" borderId="0" xfId="3" applyNumberFormat="1" applyFont="1" applyAlignment="1">
      <alignment vertical="center"/>
    </xf>
    <xf numFmtId="0" fontId="24" fillId="0" borderId="19" xfId="49" applyBorder="1" applyAlignment="1">
      <alignment horizontal="left" wrapText="1"/>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0" applyNumberFormat="1" applyFont="1" applyAlignment="1">
      <alignment vertical="center"/>
    </xf>
    <xf numFmtId="4" fontId="36" fillId="0" borderId="0" xfId="3" applyNumberFormat="1" applyFont="1" applyAlignment="1">
      <alignment horizontal="left" vertical="center"/>
    </xf>
    <xf numFmtId="4" fontId="34" fillId="0" borderId="0" xfId="3" applyNumberFormat="1" applyFont="1" applyAlignment="1">
      <alignmen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and%20Controlling/Private/MIS/Rapoarte%20pentru%20BNM/Prezentate%20la%20BNM/2019/02%202019/3%20Monthly/FINREP_SOLO_LUNAR_2019.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Source"/>
      <sheetName val="f01.01"/>
      <sheetName val="f01.02"/>
      <sheetName val="f01.03"/>
      <sheetName val="f02.00"/>
      <sheetName val="f04.01"/>
      <sheetName val="f04.02.1"/>
      <sheetName val="f04.02.2"/>
      <sheetName val="f04.03.1"/>
      <sheetName val="f04.04.1"/>
      <sheetName val="f04.05"/>
      <sheetName val="f07.00"/>
      <sheetName val="f08.01"/>
      <sheetName val="f08.02"/>
      <sheetName val="f16.01"/>
      <sheetName val="f46.00"/>
      <sheetName val="ctx"/>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C6">
            <v>43524</v>
          </cell>
        </row>
        <row r="7">
          <cell r="C7" t="str">
            <v>PRCBMD22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77" sqref="D77"/>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02" t="s">
        <v>30</v>
      </c>
      <c r="B1" s="102"/>
      <c r="C1" s="102"/>
      <c r="D1" s="102"/>
      <c r="E1" s="102"/>
      <c r="F1" s="102"/>
    </row>
    <row r="2" spans="1:18">
      <c r="A2" s="102" t="s">
        <v>31</v>
      </c>
      <c r="B2" s="102"/>
      <c r="C2" s="102"/>
      <c r="D2" s="102"/>
      <c r="E2" s="102"/>
      <c r="F2" s="102"/>
      <c r="Q2" s="2"/>
      <c r="R2" s="2"/>
    </row>
    <row r="3" spans="1:18">
      <c r="A3" s="102" t="s">
        <v>32</v>
      </c>
      <c r="B3" s="102"/>
      <c r="C3" s="102"/>
      <c r="D3" s="102"/>
      <c r="E3" s="102"/>
      <c r="F3" s="102"/>
    </row>
    <row r="4" spans="1:18">
      <c r="A4" s="102" t="s">
        <v>33</v>
      </c>
      <c r="B4" s="102"/>
      <c r="C4" s="102"/>
      <c r="D4" s="102"/>
      <c r="E4" s="102"/>
      <c r="F4" s="102"/>
    </row>
    <row r="6" spans="1:18">
      <c r="A6" s="101" t="s">
        <v>34</v>
      </c>
      <c r="B6" s="101"/>
      <c r="C6" s="101"/>
      <c r="D6" s="101"/>
      <c r="E6" s="101"/>
      <c r="F6" s="101"/>
    </row>
    <row r="7" spans="1:18">
      <c r="A7" s="101" t="s">
        <v>35</v>
      </c>
      <c r="B7" s="101"/>
      <c r="C7" s="101"/>
      <c r="D7" s="101"/>
      <c r="E7" s="101"/>
      <c r="F7" s="101"/>
    </row>
    <row r="8" spans="1:18">
      <c r="A8" s="101" t="s">
        <v>36</v>
      </c>
      <c r="B8" s="101"/>
      <c r="C8" s="101"/>
      <c r="D8" s="101"/>
      <c r="E8" s="101"/>
      <c r="F8" s="101"/>
    </row>
    <row r="9" spans="1:18">
      <c r="A9" s="101" t="str">
        <f>"la situaţia "&amp;TEXT(RIGHT('f01.01'!B3,10),"dd.mm.yyyy")</f>
        <v>la situaţia 28.02.2019</v>
      </c>
      <c r="B9" s="101"/>
      <c r="C9" s="101"/>
      <c r="D9" s="101"/>
      <c r="E9" s="101"/>
      <c r="F9" s="101"/>
    </row>
    <row r="10" spans="1:18" ht="15.75" thickBot="1">
      <c r="A10" s="1" t="s">
        <v>37</v>
      </c>
    </row>
    <row r="11" spans="1:18" ht="15.75" customHeight="1">
      <c r="A11" s="103" t="s">
        <v>38</v>
      </c>
      <c r="B11" s="105" t="s">
        <v>39</v>
      </c>
      <c r="C11" s="105" t="s">
        <v>40</v>
      </c>
      <c r="D11" s="107" t="s">
        <v>41</v>
      </c>
      <c r="E11" s="107"/>
      <c r="F11" s="108"/>
    </row>
    <row r="12" spans="1:18" ht="24.75" thickBot="1">
      <c r="A12" s="104"/>
      <c r="B12" s="106"/>
      <c r="C12" s="106"/>
      <c r="D12" s="5" t="s">
        <v>42</v>
      </c>
      <c r="E12" s="5" t="s">
        <v>43</v>
      </c>
      <c r="F12" s="6" t="s">
        <v>44</v>
      </c>
    </row>
    <row r="13" spans="1:18">
      <c r="A13" s="110" t="s">
        <v>45</v>
      </c>
      <c r="B13" s="111"/>
      <c r="C13" s="111"/>
      <c r="D13" s="111"/>
      <c r="E13" s="111"/>
      <c r="F13" s="112"/>
    </row>
    <row r="14" spans="1:18">
      <c r="A14" s="7" t="s">
        <v>429</v>
      </c>
      <c r="B14" s="8" t="s">
        <v>46</v>
      </c>
      <c r="C14" s="9" t="s">
        <v>47</v>
      </c>
      <c r="D14" s="10">
        <v>406.55</v>
      </c>
      <c r="E14" s="10">
        <v>406.55</v>
      </c>
      <c r="F14" s="10">
        <v>406.55</v>
      </c>
    </row>
    <row r="15" spans="1:18">
      <c r="A15" s="7" t="s">
        <v>430</v>
      </c>
      <c r="B15" s="8" t="s">
        <v>46</v>
      </c>
      <c r="C15" s="9" t="s">
        <v>48</v>
      </c>
      <c r="D15" s="10">
        <v>469.19201163191224</v>
      </c>
      <c r="E15" s="10">
        <v>430.9775127086495</v>
      </c>
      <c r="F15" s="10">
        <v>476.77439614113428</v>
      </c>
    </row>
    <row r="16" spans="1:18">
      <c r="A16" s="7" t="s">
        <v>431</v>
      </c>
      <c r="B16" s="8" t="s">
        <v>46</v>
      </c>
      <c r="C16" s="9"/>
      <c r="D16" s="10">
        <v>570.64671155438305</v>
      </c>
      <c r="E16" s="10">
        <v>534.38806733729245</v>
      </c>
      <c r="F16" s="10">
        <v>582.19926012980943</v>
      </c>
    </row>
    <row r="17" spans="1:8">
      <c r="A17" s="7" t="s">
        <v>432</v>
      </c>
      <c r="B17" s="8" t="s">
        <v>46</v>
      </c>
      <c r="C17" s="9"/>
      <c r="D17" s="10">
        <v>2135.9522279067692</v>
      </c>
      <c r="E17" s="10">
        <v>2070.8353052323009</v>
      </c>
      <c r="F17" s="10">
        <v>2005.8571170021269</v>
      </c>
    </row>
    <row r="18" spans="1:8">
      <c r="A18" s="7" t="s">
        <v>433</v>
      </c>
      <c r="B18" s="8" t="s">
        <v>49</v>
      </c>
      <c r="C18" s="9" t="s">
        <v>50</v>
      </c>
      <c r="D18" s="10">
        <v>26.716267531583149</v>
      </c>
      <c r="E18" s="10">
        <v>25.805435419565931</v>
      </c>
      <c r="F18" s="10">
        <v>29.024961708137063</v>
      </c>
      <c r="G18" s="11"/>
      <c r="H18" s="12"/>
    </row>
    <row r="19" spans="1:8" ht="30">
      <c r="A19" s="7" t="s">
        <v>434</v>
      </c>
      <c r="B19" s="8" t="s">
        <v>49</v>
      </c>
      <c r="C19" s="9"/>
      <c r="D19" s="10">
        <v>21.966409430969339</v>
      </c>
      <c r="E19" s="10">
        <v>20.811771540678052</v>
      </c>
      <c r="F19" s="10">
        <v>23.769110576216018</v>
      </c>
    </row>
    <row r="20" spans="1:8">
      <c r="A20" s="7" t="s">
        <v>435</v>
      </c>
      <c r="B20" s="8" t="s">
        <v>49</v>
      </c>
      <c r="C20" s="9"/>
      <c r="D20" s="10">
        <v>16.247881436626137</v>
      </c>
      <c r="E20" s="10">
        <v>15.076544927123386</v>
      </c>
      <c r="F20" s="10">
        <v>15.551336108954231</v>
      </c>
    </row>
    <row r="21" spans="1:8" ht="45">
      <c r="A21" s="7" t="s">
        <v>51</v>
      </c>
      <c r="B21" s="8" t="s">
        <v>46</v>
      </c>
      <c r="C21" s="9"/>
      <c r="D21" s="10">
        <v>32.24034145808784</v>
      </c>
      <c r="E21" s="10">
        <v>28.518067891350629</v>
      </c>
      <c r="F21" s="10">
        <v>24.617132318865842</v>
      </c>
    </row>
    <row r="22" spans="1:8">
      <c r="A22" s="7" t="s">
        <v>52</v>
      </c>
      <c r="B22" s="8" t="s">
        <v>49</v>
      </c>
      <c r="C22" s="9"/>
      <c r="D22" s="13">
        <v>0.11140352354568377</v>
      </c>
      <c r="E22" s="13">
        <v>-0.76123428863705489</v>
      </c>
      <c r="F22" s="13">
        <v>-2.311493780698715</v>
      </c>
    </row>
    <row r="23" spans="1:8">
      <c r="A23" s="7" t="s">
        <v>53</v>
      </c>
      <c r="B23" s="8"/>
      <c r="C23" s="9"/>
      <c r="D23" s="10">
        <v>5.285846286049706</v>
      </c>
      <c r="E23" s="10">
        <v>5.3717173397602824</v>
      </c>
      <c r="F23" s="10">
        <v>5.819862759809288</v>
      </c>
    </row>
    <row r="24" spans="1:8" ht="15" customHeight="1">
      <c r="A24" s="7" t="s">
        <v>54</v>
      </c>
      <c r="B24" s="8" t="s">
        <v>49</v>
      </c>
      <c r="C24" s="9"/>
      <c r="D24" s="13">
        <v>100</v>
      </c>
      <c r="E24" s="13">
        <v>100</v>
      </c>
      <c r="F24" s="13">
        <v>100</v>
      </c>
    </row>
    <row r="25" spans="1:8">
      <c r="A25" s="113" t="s">
        <v>55</v>
      </c>
      <c r="B25" s="113"/>
      <c r="C25" s="113"/>
      <c r="D25" s="113"/>
      <c r="E25" s="113"/>
      <c r="F25" s="113"/>
    </row>
    <row r="26" spans="1:8" ht="46.5" customHeight="1">
      <c r="A26" s="7" t="s">
        <v>56</v>
      </c>
      <c r="B26" s="8" t="s">
        <v>46</v>
      </c>
      <c r="C26" s="9"/>
      <c r="D26" s="14">
        <v>271.19994609250801</v>
      </c>
      <c r="E26" s="14">
        <v>247.02068338393204</v>
      </c>
      <c r="F26" s="15">
        <v>142.77950947807699</v>
      </c>
    </row>
    <row r="27" spans="1:8" ht="30">
      <c r="A27" s="7" t="s">
        <v>57</v>
      </c>
      <c r="B27" s="8" t="s">
        <v>46</v>
      </c>
      <c r="C27" s="9"/>
      <c r="D27" s="10">
        <v>269.16287477783203</v>
      </c>
      <c r="E27" s="10">
        <v>243.36508114348899</v>
      </c>
      <c r="F27" s="10">
        <v>140.26887341396099</v>
      </c>
    </row>
    <row r="28" spans="1:8" ht="45">
      <c r="A28" s="7" t="s">
        <v>436</v>
      </c>
      <c r="B28" s="8"/>
      <c r="C28" s="9"/>
      <c r="D28" s="10">
        <v>0.47525016897720695</v>
      </c>
      <c r="E28" s="10">
        <v>0.46224962435027339</v>
      </c>
      <c r="F28" s="10">
        <v>0.2452416539420581</v>
      </c>
    </row>
    <row r="29" spans="1:8" ht="30">
      <c r="A29" s="7" t="s">
        <v>437</v>
      </c>
      <c r="B29" s="8"/>
      <c r="C29" s="9"/>
      <c r="D29" s="10">
        <v>0.47168040983651688</v>
      </c>
      <c r="E29" s="10">
        <v>0.45540889854840827</v>
      </c>
      <c r="F29" s="10">
        <v>0.24092932269045841</v>
      </c>
    </row>
    <row r="30" spans="1:8">
      <c r="A30" s="7" t="s">
        <v>58</v>
      </c>
      <c r="B30" s="8" t="s">
        <v>46</v>
      </c>
      <c r="C30" s="9"/>
      <c r="D30" s="10">
        <v>2212.5564412999988</v>
      </c>
      <c r="E30" s="10">
        <v>2145.3136450500006</v>
      </c>
      <c r="F30" s="10">
        <v>2177.2378067999994</v>
      </c>
    </row>
    <row r="31" spans="1:8" ht="30">
      <c r="A31" s="7" t="s">
        <v>59</v>
      </c>
      <c r="B31" s="8" t="s">
        <v>46</v>
      </c>
      <c r="C31" s="9"/>
      <c r="D31" s="10">
        <v>114.09664723000002</v>
      </c>
      <c r="E31" s="10">
        <v>110.45481536</v>
      </c>
      <c r="F31" s="10">
        <v>114.49590686999998</v>
      </c>
    </row>
    <row r="32" spans="1:8" ht="30">
      <c r="A32" s="7" t="s">
        <v>438</v>
      </c>
      <c r="B32" s="8" t="s">
        <v>49</v>
      </c>
      <c r="C32" s="9"/>
      <c r="D32" s="13">
        <v>19.994270521460198</v>
      </c>
      <c r="E32" s="13">
        <v>20.669401528811395</v>
      </c>
      <c r="F32" s="13">
        <v>19.666103121544936</v>
      </c>
    </row>
    <row r="33" spans="1:9" ht="30">
      <c r="A33" s="7" t="s">
        <v>439</v>
      </c>
      <c r="B33" s="8" t="s">
        <v>49</v>
      </c>
      <c r="C33" s="9"/>
      <c r="D33" s="13">
        <v>8.1153277417224956</v>
      </c>
      <c r="E33" s="13">
        <v>8.707139105577772</v>
      </c>
      <c r="F33" s="13">
        <v>8.2519785939418995</v>
      </c>
    </row>
    <row r="34" spans="1:9" ht="30">
      <c r="A34" s="7" t="s">
        <v>60</v>
      </c>
      <c r="B34" s="8" t="s">
        <v>49</v>
      </c>
      <c r="C34" s="9"/>
      <c r="D34" s="13">
        <v>5.156779058841181</v>
      </c>
      <c r="E34" s="13">
        <v>5.1486557974801697</v>
      </c>
      <c r="F34" s="13">
        <v>5.2587690013651116</v>
      </c>
    </row>
    <row r="35" spans="1:9" ht="30">
      <c r="A35" s="7" t="s">
        <v>440</v>
      </c>
      <c r="B35" s="8" t="s">
        <v>49</v>
      </c>
      <c r="C35" s="9"/>
      <c r="D35" s="13">
        <v>8.7994814304438957</v>
      </c>
      <c r="E35" s="13">
        <v>9.4758891989577112</v>
      </c>
      <c r="F35" s="13">
        <v>8.9555511862109718</v>
      </c>
    </row>
    <row r="36" spans="1:9" ht="30">
      <c r="A36" s="7" t="s">
        <v>61</v>
      </c>
      <c r="B36" s="8" t="s">
        <v>46</v>
      </c>
      <c r="C36" s="9"/>
      <c r="D36" s="10">
        <v>135.80014560315283</v>
      </c>
      <c r="E36" s="10">
        <v>127.47253975694665</v>
      </c>
      <c r="F36" s="10">
        <v>124.34002217523383</v>
      </c>
    </row>
    <row r="37" spans="1:9" ht="75">
      <c r="A37" s="7" t="s">
        <v>62</v>
      </c>
      <c r="B37" s="8" t="s">
        <v>46</v>
      </c>
      <c r="C37" s="9"/>
      <c r="D37" s="10">
        <v>103.55980414506497</v>
      </c>
      <c r="E37" s="10">
        <v>98.954471865595991</v>
      </c>
      <c r="F37" s="10">
        <v>99.722889856367985</v>
      </c>
    </row>
    <row r="38" spans="1:9" ht="45">
      <c r="A38" s="7" t="s">
        <v>63</v>
      </c>
      <c r="B38" s="8" t="s">
        <v>49</v>
      </c>
      <c r="C38" s="9"/>
      <c r="D38" s="13">
        <v>4.6647801729911098</v>
      </c>
      <c r="E38" s="13">
        <v>4.4414441920812608</v>
      </c>
      <c r="F38" s="13">
        <v>4.5003370336783481</v>
      </c>
      <c r="G38" s="16"/>
      <c r="H38" s="12"/>
      <c r="I38" s="12"/>
    </row>
    <row r="39" spans="1:9">
      <c r="A39" s="7" t="s">
        <v>64</v>
      </c>
      <c r="B39" s="8" t="s">
        <v>46</v>
      </c>
      <c r="C39" s="9"/>
      <c r="D39" s="10">
        <v>59.818347659999972</v>
      </c>
      <c r="E39" s="10">
        <v>41.114920279999993</v>
      </c>
      <c r="F39" s="10">
        <v>51.595140419999993</v>
      </c>
      <c r="H39" s="12"/>
      <c r="I39" s="12"/>
    </row>
    <row r="40" spans="1:9" ht="45">
      <c r="A40" s="7" t="s">
        <v>65</v>
      </c>
      <c r="B40" s="8" t="s">
        <v>49</v>
      </c>
      <c r="C40" s="9"/>
      <c r="D40" s="13">
        <v>75.804992538031385</v>
      </c>
      <c r="E40" s="13">
        <v>77.745538366869866</v>
      </c>
      <c r="F40" s="13">
        <v>79.286348235331005</v>
      </c>
      <c r="G40" s="17"/>
      <c r="H40" s="12"/>
      <c r="I40" s="12"/>
    </row>
    <row r="41" spans="1:9" ht="30">
      <c r="A41" s="7" t="s">
        <v>66</v>
      </c>
      <c r="B41" s="8" t="s">
        <v>49</v>
      </c>
      <c r="C41" s="9"/>
      <c r="D41" s="13">
        <v>42.473536274077809</v>
      </c>
      <c r="E41" s="13">
        <v>43.237245396273103</v>
      </c>
      <c r="F41" s="13">
        <v>43.877030871242546</v>
      </c>
    </row>
    <row r="42" spans="1:9" ht="45">
      <c r="A42" s="7" t="s">
        <v>206</v>
      </c>
      <c r="B42" s="8" t="s">
        <v>49</v>
      </c>
      <c r="C42" s="9"/>
      <c r="D42" s="13">
        <v>0</v>
      </c>
      <c r="E42" s="13">
        <v>0</v>
      </c>
      <c r="F42" s="13">
        <v>0</v>
      </c>
    </row>
    <row r="43" spans="1:9">
      <c r="A43" s="7" t="s">
        <v>67</v>
      </c>
      <c r="B43" s="8"/>
      <c r="C43" s="9"/>
      <c r="D43" s="10">
        <v>6.2858462860497069</v>
      </c>
      <c r="E43" s="10">
        <v>6.3717173397602851</v>
      </c>
      <c r="F43" s="10">
        <v>6.8198627598092818</v>
      </c>
    </row>
    <row r="44" spans="1:9">
      <c r="A44" s="7" t="s">
        <v>441</v>
      </c>
      <c r="B44" s="8" t="s">
        <v>68</v>
      </c>
      <c r="C44" s="9" t="s">
        <v>69</v>
      </c>
      <c r="D44" s="18">
        <v>0</v>
      </c>
      <c r="E44" s="18">
        <v>0</v>
      </c>
      <c r="F44" s="10">
        <v>0</v>
      </c>
    </row>
    <row r="45" spans="1:9" ht="92.25" customHeight="1">
      <c r="A45" s="100" t="s">
        <v>70</v>
      </c>
      <c r="B45" s="8" t="s">
        <v>49</v>
      </c>
      <c r="C45" s="9" t="s">
        <v>71</v>
      </c>
      <c r="D45" s="19">
        <v>16.77013540857223</v>
      </c>
      <c r="E45" s="19">
        <v>17.310013114294886</v>
      </c>
      <c r="F45" s="13">
        <v>19.385490467195304</v>
      </c>
    </row>
    <row r="46" spans="1:9" ht="30">
      <c r="A46" s="7" t="s">
        <v>442</v>
      </c>
      <c r="B46" s="8" t="s">
        <v>49</v>
      </c>
      <c r="C46" s="9" t="s">
        <v>72</v>
      </c>
      <c r="D46" s="19">
        <v>0.73131253621851344</v>
      </c>
      <c r="E46" s="19">
        <v>0.79354024262328127</v>
      </c>
      <c r="F46" s="13">
        <v>0.71911160241605898</v>
      </c>
    </row>
    <row r="47" spans="1:9" ht="30">
      <c r="A47" s="7" t="s">
        <v>73</v>
      </c>
      <c r="B47" s="8"/>
      <c r="C47" s="9"/>
      <c r="D47" s="10">
        <v>1.3029990391694179</v>
      </c>
      <c r="E47" s="10">
        <v>1.2598416228329075</v>
      </c>
      <c r="F47" s="10">
        <v>1.1249674652592445</v>
      </c>
    </row>
    <row r="48" spans="1:9">
      <c r="A48" s="114" t="s">
        <v>74</v>
      </c>
      <c r="B48" s="115"/>
      <c r="C48" s="115"/>
      <c r="D48" s="115"/>
      <c r="E48" s="115"/>
      <c r="F48" s="116"/>
    </row>
    <row r="49" spans="1:9" ht="45">
      <c r="A49" s="7" t="s">
        <v>75</v>
      </c>
      <c r="B49" s="8" t="s">
        <v>76</v>
      </c>
      <c r="C49" s="9"/>
      <c r="D49" s="10">
        <v>2209.9899728999981</v>
      </c>
      <c r="E49" s="10">
        <v>2143.4429422099988</v>
      </c>
      <c r="F49" s="10">
        <v>2174.971036440003</v>
      </c>
    </row>
    <row r="50" spans="1:9" ht="45">
      <c r="A50" s="7" t="s">
        <v>77</v>
      </c>
      <c r="B50" s="8" t="s">
        <v>76</v>
      </c>
      <c r="C50" s="9"/>
      <c r="D50" s="10">
        <v>0</v>
      </c>
      <c r="E50" s="10">
        <v>0</v>
      </c>
      <c r="F50" s="10">
        <v>0</v>
      </c>
    </row>
    <row r="51" spans="1:9">
      <c r="A51" s="7" t="s">
        <v>78</v>
      </c>
      <c r="B51" s="8" t="s">
        <v>76</v>
      </c>
      <c r="C51" s="9"/>
      <c r="D51" s="10">
        <v>2.5664683999999998</v>
      </c>
      <c r="E51" s="10">
        <v>1.8707028399999996</v>
      </c>
      <c r="F51" s="10">
        <v>2.2667703600000002</v>
      </c>
    </row>
    <row r="52" spans="1:9">
      <c r="A52" s="7" t="s">
        <v>79</v>
      </c>
      <c r="B52" s="8" t="s">
        <v>76</v>
      </c>
      <c r="C52" s="9"/>
      <c r="D52" s="10">
        <v>0</v>
      </c>
      <c r="E52" s="10">
        <v>0</v>
      </c>
      <c r="F52" s="10">
        <v>0</v>
      </c>
    </row>
    <row r="53" spans="1:9">
      <c r="A53" s="114" t="s">
        <v>80</v>
      </c>
      <c r="B53" s="115"/>
      <c r="C53" s="115"/>
      <c r="D53" s="115"/>
      <c r="E53" s="115"/>
      <c r="F53" s="116"/>
    </row>
    <row r="54" spans="1:9">
      <c r="A54" s="7" t="s">
        <v>81</v>
      </c>
      <c r="B54" s="8" t="s">
        <v>76</v>
      </c>
      <c r="C54" s="9"/>
      <c r="D54" s="10">
        <v>1272.8054786199982</v>
      </c>
      <c r="E54" s="10">
        <v>1217.7391198199994</v>
      </c>
      <c r="F54" s="10">
        <v>1242.4775376100026</v>
      </c>
    </row>
    <row r="55" spans="1:9">
      <c r="A55" s="7" t="s">
        <v>82</v>
      </c>
      <c r="B55" s="8" t="s">
        <v>76</v>
      </c>
      <c r="C55" s="9"/>
      <c r="D55" s="10">
        <v>270.70202635000015</v>
      </c>
      <c r="E55" s="10">
        <v>272.95223756999997</v>
      </c>
      <c r="F55" s="10">
        <v>269.7440646299998</v>
      </c>
    </row>
    <row r="56" spans="1:9">
      <c r="A56" s="7" t="s">
        <v>83</v>
      </c>
      <c r="B56" s="8" t="s">
        <v>76</v>
      </c>
      <c r="C56" s="9"/>
      <c r="D56" s="10">
        <v>669.04893632999995</v>
      </c>
      <c r="E56" s="10">
        <v>654.6222876600001</v>
      </c>
      <c r="F56" s="10">
        <v>504.04830946000027</v>
      </c>
      <c r="I56" s="20"/>
    </row>
    <row r="57" spans="1:9">
      <c r="A57" s="7" t="s">
        <v>84</v>
      </c>
      <c r="B57" s="8" t="s">
        <v>76</v>
      </c>
      <c r="C57" s="9"/>
      <c r="D57" s="10">
        <v>0</v>
      </c>
      <c r="E57" s="10">
        <v>0</v>
      </c>
      <c r="F57" s="10">
        <v>0</v>
      </c>
    </row>
    <row r="58" spans="1:9">
      <c r="A58" s="7" t="s">
        <v>443</v>
      </c>
      <c r="B58" s="8" t="s">
        <v>49</v>
      </c>
      <c r="C58" s="9" t="s">
        <v>85</v>
      </c>
      <c r="D58" s="13">
        <v>3.3955856535507913</v>
      </c>
      <c r="E58" s="13">
        <v>3.7668017027960436</v>
      </c>
      <c r="F58" s="13">
        <v>5.1393733764392762</v>
      </c>
    </row>
    <row r="59" spans="1:9" ht="30">
      <c r="A59" s="7" t="s">
        <v>444</v>
      </c>
      <c r="B59" s="8" t="s">
        <v>49</v>
      </c>
      <c r="C59" s="9" t="s">
        <v>86</v>
      </c>
      <c r="D59" s="13">
        <v>3.6058733807386556</v>
      </c>
      <c r="E59" s="13">
        <v>3.9913576151275576</v>
      </c>
      <c r="F59" s="13">
        <v>5.3434718652061575</v>
      </c>
    </row>
    <row r="60" spans="1:9">
      <c r="A60" s="117" t="s">
        <v>87</v>
      </c>
      <c r="B60" s="117"/>
      <c r="C60" s="117"/>
      <c r="D60" s="117"/>
      <c r="E60" s="117"/>
      <c r="F60" s="117"/>
    </row>
    <row r="61" spans="1:9">
      <c r="A61" s="7" t="s">
        <v>88</v>
      </c>
      <c r="B61" s="8" t="s">
        <v>49</v>
      </c>
      <c r="C61" s="9"/>
      <c r="D61" s="21">
        <v>1.5975562363593643</v>
      </c>
      <c r="E61" s="21">
        <v>2.0714509204597285</v>
      </c>
      <c r="F61" s="21">
        <v>1.0194320515505177</v>
      </c>
    </row>
    <row r="62" spans="1:9">
      <c r="A62" s="7" t="s">
        <v>89</v>
      </c>
      <c r="B62" s="8" t="s">
        <v>49</v>
      </c>
      <c r="C62" s="9"/>
      <c r="D62" s="21">
        <v>10.538133998738395</v>
      </c>
      <c r="E62" s="21">
        <v>14.544575742891276</v>
      </c>
      <c r="F62" s="21">
        <v>7.4118955290834174</v>
      </c>
    </row>
    <row r="63" spans="1:9">
      <c r="A63" s="7" t="s">
        <v>90</v>
      </c>
      <c r="B63" s="8" t="s">
        <v>49</v>
      </c>
      <c r="C63" s="9"/>
      <c r="D63" s="13">
        <v>37.007439541774822</v>
      </c>
      <c r="E63" s="13">
        <v>40.159606873574056</v>
      </c>
      <c r="F63" s="13">
        <v>43.686792721198074</v>
      </c>
    </row>
    <row r="64" spans="1:9" ht="30">
      <c r="A64" s="7" t="s">
        <v>91</v>
      </c>
      <c r="B64" s="8" t="s">
        <v>49</v>
      </c>
      <c r="C64" s="9"/>
      <c r="D64" s="13">
        <v>47.566757382191462</v>
      </c>
      <c r="E64" s="13">
        <v>46.311030420805643</v>
      </c>
      <c r="F64" s="13">
        <v>57.056055863591439</v>
      </c>
    </row>
    <row r="65" spans="1:6" ht="30">
      <c r="A65" s="7" t="s">
        <v>92</v>
      </c>
      <c r="B65" s="8" t="s">
        <v>49</v>
      </c>
      <c r="C65" s="9"/>
      <c r="D65" s="13">
        <v>6.7037879681474122</v>
      </c>
      <c r="E65" s="13">
        <v>8.147324486915716</v>
      </c>
      <c r="F65" s="13">
        <v>9.8519912319272631</v>
      </c>
    </row>
    <row r="66" spans="1:6">
      <c r="A66" s="7" t="s">
        <v>93</v>
      </c>
      <c r="B66" s="8" t="s">
        <v>49</v>
      </c>
      <c r="C66" s="9"/>
      <c r="D66" s="13">
        <v>3.6346977741490267</v>
      </c>
      <c r="E66" s="13">
        <v>4.6639885872837583</v>
      </c>
      <c r="F66" s="13">
        <v>5.6730717442302421</v>
      </c>
    </row>
    <row r="67" spans="1:6">
      <c r="A67" s="7" t="s">
        <v>94</v>
      </c>
      <c r="B67" s="8" t="s">
        <v>49</v>
      </c>
      <c r="C67" s="9"/>
      <c r="D67" s="13">
        <v>144.53668219539645</v>
      </c>
      <c r="E67" s="13">
        <v>151.16590321972015</v>
      </c>
      <c r="F67" s="13">
        <v>118.86428019208095</v>
      </c>
    </row>
    <row r="68" spans="1:6">
      <c r="A68" s="117" t="s">
        <v>95</v>
      </c>
      <c r="B68" s="117"/>
      <c r="C68" s="117"/>
      <c r="D68" s="117"/>
      <c r="E68" s="117"/>
      <c r="F68" s="117"/>
    </row>
    <row r="69" spans="1:6" ht="37.5" customHeight="1">
      <c r="A69" s="7" t="s">
        <v>96</v>
      </c>
      <c r="B69" s="8"/>
      <c r="C69" s="9" t="s">
        <v>97</v>
      </c>
      <c r="D69" s="10">
        <v>0.53790146847109876</v>
      </c>
      <c r="E69" s="10">
        <v>0.52717144753357159</v>
      </c>
      <c r="F69" s="10">
        <v>0.51066863355135472</v>
      </c>
    </row>
    <row r="70" spans="1:6">
      <c r="A70" s="7" t="s">
        <v>98</v>
      </c>
      <c r="B70" s="8" t="s">
        <v>49</v>
      </c>
      <c r="C70" s="9" t="s">
        <v>99</v>
      </c>
      <c r="D70" s="13">
        <v>37.273671579780419</v>
      </c>
      <c r="E70" s="13">
        <v>39.444320319101564</v>
      </c>
      <c r="F70" s="13">
        <v>43.056830176935421</v>
      </c>
    </row>
    <row r="71" spans="1:6" ht="30">
      <c r="A71" s="7" t="s">
        <v>100</v>
      </c>
      <c r="B71" s="8" t="s">
        <v>49</v>
      </c>
      <c r="C71" s="9"/>
      <c r="D71" s="13">
        <v>132.58036095410731</v>
      </c>
      <c r="E71" s="13">
        <v>142.81111353487236</v>
      </c>
      <c r="F71" s="13">
        <v>164.40085652114288</v>
      </c>
    </row>
    <row r="72" spans="1:6" ht="30">
      <c r="A72" s="7" t="s">
        <v>101</v>
      </c>
      <c r="B72" s="8" t="s">
        <v>49</v>
      </c>
      <c r="C72" s="9"/>
      <c r="D72" s="13">
        <v>58.149139466245735</v>
      </c>
      <c r="E72" s="13">
        <v>57.491356351994007</v>
      </c>
      <c r="F72" s="13">
        <v>50.66126328317555</v>
      </c>
    </row>
    <row r="73" spans="1:6" ht="45">
      <c r="A73" s="7" t="s">
        <v>102</v>
      </c>
      <c r="B73" s="8" t="s">
        <v>49</v>
      </c>
      <c r="C73" s="9"/>
      <c r="D73" s="13">
        <v>41.85086051483615</v>
      </c>
      <c r="E73" s="13">
        <v>42.508643649603215</v>
      </c>
      <c r="F73" s="13">
        <v>49.33873673580932</v>
      </c>
    </row>
    <row r="74" spans="1:6" ht="30">
      <c r="A74" s="7" t="s">
        <v>103</v>
      </c>
      <c r="B74" s="8" t="s">
        <v>49</v>
      </c>
      <c r="C74" s="9"/>
      <c r="D74" s="21">
        <v>48.021580837163128</v>
      </c>
      <c r="E74" s="21">
        <v>45.213023320972347</v>
      </c>
      <c r="F74" s="21">
        <v>38.178600041468592</v>
      </c>
    </row>
    <row r="75" spans="1:6" ht="45">
      <c r="A75" s="7" t="s">
        <v>104</v>
      </c>
      <c r="B75" s="8" t="s">
        <v>46</v>
      </c>
      <c r="C75" s="9"/>
      <c r="D75" s="10">
        <v>34.312600000000003</v>
      </c>
      <c r="E75" s="10">
        <v>0</v>
      </c>
      <c r="F75" s="10">
        <v>0</v>
      </c>
    </row>
    <row r="76" spans="1:6" ht="30">
      <c r="A76" s="7" t="s">
        <v>105</v>
      </c>
      <c r="B76" s="8" t="s">
        <v>46</v>
      </c>
      <c r="C76" s="9"/>
      <c r="D76" s="10">
        <v>34.312600000000003</v>
      </c>
      <c r="E76" s="10">
        <v>0</v>
      </c>
      <c r="F76" s="10">
        <v>0</v>
      </c>
    </row>
    <row r="77" spans="1:6" ht="44.25" customHeight="1">
      <c r="A77" s="7" t="s">
        <v>445</v>
      </c>
      <c r="B77" s="8"/>
      <c r="C77" s="9"/>
      <c r="D77" s="10">
        <v>6.0129322232552615E-2</v>
      </c>
      <c r="E77" s="10">
        <v>0</v>
      </c>
      <c r="F77" s="10">
        <v>0</v>
      </c>
    </row>
    <row r="78" spans="1:6" ht="30">
      <c r="A78" s="7" t="s">
        <v>446</v>
      </c>
      <c r="B78" s="8"/>
      <c r="C78" s="9"/>
      <c r="D78" s="10">
        <v>6.0129322232552615E-2</v>
      </c>
      <c r="E78" s="10">
        <v>0</v>
      </c>
      <c r="F78" s="10">
        <v>0</v>
      </c>
    </row>
    <row r="79" spans="1:6">
      <c r="A79" s="117" t="s">
        <v>106</v>
      </c>
      <c r="B79" s="117"/>
      <c r="C79" s="117"/>
      <c r="D79" s="117"/>
      <c r="E79" s="117"/>
      <c r="F79" s="117"/>
    </row>
    <row r="80" spans="1:6" ht="45">
      <c r="A80" s="7" t="s">
        <v>107</v>
      </c>
      <c r="B80" s="8" t="s">
        <v>49</v>
      </c>
      <c r="C80" s="9"/>
      <c r="D80" s="13">
        <v>52.121453210438737</v>
      </c>
      <c r="E80" s="13">
        <v>50.330604871970685</v>
      </c>
      <c r="F80" s="13">
        <v>45.842664377587433</v>
      </c>
    </row>
    <row r="81" spans="1:6" ht="45">
      <c r="A81" s="7" t="s">
        <v>108</v>
      </c>
      <c r="B81" s="8" t="s">
        <v>49</v>
      </c>
      <c r="C81" s="9"/>
      <c r="D81" s="13">
        <v>51.555930657606318</v>
      </c>
      <c r="E81" s="13">
        <v>50.069472267345425</v>
      </c>
      <c r="F81" s="13">
        <v>45.996415013021966</v>
      </c>
    </row>
    <row r="82" spans="1:6" ht="30">
      <c r="A82" s="7" t="s">
        <v>109</v>
      </c>
      <c r="B82" s="8" t="s">
        <v>49</v>
      </c>
      <c r="C82" s="9"/>
      <c r="D82" s="13">
        <v>61.309511800075711</v>
      </c>
      <c r="E82" s="13">
        <v>59.390415477953752</v>
      </c>
      <c r="F82" s="13">
        <v>53.899765471844297</v>
      </c>
    </row>
    <row r="83" spans="1:6">
      <c r="A83" s="7" t="s">
        <v>110</v>
      </c>
      <c r="B83" s="8" t="s">
        <v>49</v>
      </c>
      <c r="C83" s="9"/>
      <c r="D83" s="13">
        <v>38.725189018570553</v>
      </c>
      <c r="E83" s="13">
        <v>37.141664650771503</v>
      </c>
      <c r="F83" s="13">
        <v>33.42949289473578</v>
      </c>
    </row>
    <row r="84" spans="1:6">
      <c r="A84" s="117" t="s">
        <v>111</v>
      </c>
      <c r="B84" s="117"/>
      <c r="C84" s="117"/>
      <c r="D84" s="117"/>
      <c r="E84" s="117"/>
      <c r="F84" s="117"/>
    </row>
    <row r="85" spans="1:6">
      <c r="A85" s="7" t="s">
        <v>112</v>
      </c>
      <c r="B85" s="8" t="s">
        <v>113</v>
      </c>
      <c r="C85" s="9"/>
      <c r="D85" s="22">
        <v>152</v>
      </c>
      <c r="E85" s="22">
        <v>153</v>
      </c>
      <c r="F85" s="22">
        <v>153</v>
      </c>
    </row>
    <row r="86" spans="1:6">
      <c r="A86" s="118" t="s">
        <v>114</v>
      </c>
      <c r="B86" s="119"/>
      <c r="C86" s="119"/>
      <c r="D86" s="119"/>
      <c r="E86" s="119"/>
      <c r="F86" s="120"/>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21" t="s">
        <v>119</v>
      </c>
      <c r="B92" s="121"/>
      <c r="C92" s="121"/>
      <c r="D92" s="121"/>
      <c r="E92" s="121"/>
      <c r="F92" s="121"/>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43550</v>
      </c>
      <c r="C98" s="23"/>
      <c r="D98" s="24"/>
      <c r="E98" s="24"/>
      <c r="F98" s="24"/>
    </row>
    <row r="99" spans="1:6">
      <c r="A99" s="27"/>
    </row>
    <row r="100" spans="1:6">
      <c r="A100" s="27"/>
    </row>
    <row r="101" spans="1:6" ht="45.75" customHeight="1">
      <c r="A101" s="109" t="s">
        <v>122</v>
      </c>
      <c r="B101" s="109"/>
      <c r="C101" s="109"/>
      <c r="D101" s="109"/>
      <c r="E101" s="109"/>
      <c r="F101" s="109"/>
    </row>
    <row r="102" spans="1:6" ht="30.75" customHeight="1">
      <c r="A102" s="109" t="s">
        <v>123</v>
      </c>
      <c r="B102" s="109"/>
      <c r="C102" s="109"/>
      <c r="D102" s="109"/>
      <c r="E102" s="109"/>
      <c r="F102" s="109"/>
    </row>
    <row r="103" spans="1:6" ht="33" customHeight="1">
      <c r="A103" s="109" t="s">
        <v>124</v>
      </c>
      <c r="B103" s="109"/>
      <c r="C103" s="109"/>
      <c r="D103" s="109"/>
      <c r="E103" s="109"/>
      <c r="F103" s="109"/>
    </row>
    <row r="104" spans="1:6" ht="31.5" customHeight="1">
      <c r="A104" s="109" t="s">
        <v>125</v>
      </c>
      <c r="B104" s="109"/>
      <c r="C104" s="109"/>
      <c r="D104" s="109"/>
      <c r="E104" s="109"/>
      <c r="F104" s="109"/>
    </row>
    <row r="105" spans="1:6" ht="42" customHeight="1">
      <c r="A105" s="109" t="s">
        <v>126</v>
      </c>
      <c r="B105" s="109"/>
      <c r="C105" s="109"/>
      <c r="D105" s="109"/>
      <c r="E105" s="109"/>
      <c r="F105" s="109"/>
    </row>
    <row r="106" spans="1:6" ht="46.5" customHeight="1">
      <c r="A106" s="109" t="s">
        <v>127</v>
      </c>
      <c r="B106" s="109"/>
      <c r="C106" s="109"/>
      <c r="D106" s="109"/>
      <c r="E106" s="109"/>
      <c r="F106" s="109"/>
    </row>
    <row r="107" spans="1:6" ht="91.5" customHeight="1">
      <c r="A107" s="109" t="s">
        <v>128</v>
      </c>
      <c r="B107" s="109"/>
      <c r="C107" s="109"/>
      <c r="D107" s="109"/>
      <c r="E107" s="109"/>
      <c r="F107" s="109"/>
    </row>
    <row r="108" spans="1:6" ht="42.75" customHeight="1">
      <c r="A108" s="109" t="s">
        <v>129</v>
      </c>
      <c r="B108" s="109"/>
      <c r="C108" s="109"/>
      <c r="D108" s="109"/>
      <c r="E108" s="109"/>
      <c r="F108" s="109"/>
    </row>
    <row r="109" spans="1:6" ht="45.75" customHeight="1">
      <c r="A109" s="109" t="s">
        <v>130</v>
      </c>
      <c r="B109" s="109"/>
      <c r="C109" s="109"/>
      <c r="D109" s="109"/>
      <c r="E109" s="109"/>
      <c r="F109" s="109"/>
    </row>
    <row r="110" spans="1:6" ht="139.5" customHeight="1">
      <c r="A110" s="109" t="s">
        <v>131</v>
      </c>
      <c r="B110" s="109"/>
      <c r="C110" s="109"/>
      <c r="D110" s="109"/>
      <c r="E110" s="109"/>
      <c r="F110" s="109"/>
    </row>
    <row r="111" spans="1:6" ht="62.25" customHeight="1">
      <c r="A111" s="109" t="s">
        <v>132</v>
      </c>
      <c r="B111" s="109"/>
      <c r="C111" s="109"/>
      <c r="D111" s="109"/>
      <c r="E111" s="109"/>
      <c r="F111" s="109"/>
    </row>
    <row r="112" spans="1:6" ht="44.25" customHeight="1">
      <c r="A112" s="109" t="s">
        <v>133</v>
      </c>
      <c r="B112" s="109"/>
      <c r="C112" s="109"/>
      <c r="D112" s="109"/>
      <c r="E112" s="109"/>
      <c r="F112" s="109"/>
    </row>
    <row r="113" spans="1:6" ht="120.75" customHeight="1">
      <c r="A113" s="109" t="s">
        <v>134</v>
      </c>
      <c r="B113" s="109"/>
      <c r="C113" s="109"/>
      <c r="D113" s="109"/>
      <c r="E113" s="109"/>
      <c r="F113" s="109"/>
    </row>
    <row r="114" spans="1:6" ht="30" customHeight="1">
      <c r="A114" s="109" t="s">
        <v>135</v>
      </c>
      <c r="B114" s="109"/>
      <c r="C114" s="109"/>
      <c r="D114" s="109"/>
      <c r="E114" s="109"/>
      <c r="F114" s="109"/>
    </row>
    <row r="115" spans="1:6" ht="48" customHeight="1">
      <c r="A115" s="109" t="s">
        <v>136</v>
      </c>
      <c r="B115" s="109"/>
      <c r="C115" s="109"/>
      <c r="D115" s="109"/>
      <c r="E115" s="109"/>
      <c r="F115" s="109"/>
    </row>
    <row r="116" spans="1:6" ht="44.25" customHeight="1">
      <c r="A116" s="109" t="s">
        <v>137</v>
      </c>
      <c r="B116" s="109"/>
      <c r="C116" s="109"/>
      <c r="D116" s="109"/>
      <c r="E116" s="109"/>
      <c r="F116" s="109"/>
    </row>
    <row r="117" spans="1:6" ht="33" customHeight="1">
      <c r="A117" s="109" t="s">
        <v>138</v>
      </c>
      <c r="B117" s="109"/>
      <c r="C117" s="109"/>
      <c r="D117" s="109"/>
      <c r="E117" s="109"/>
      <c r="F117" s="109"/>
    </row>
    <row r="118" spans="1:6" ht="31.5" customHeight="1">
      <c r="A118" s="109" t="s">
        <v>139</v>
      </c>
      <c r="B118" s="109"/>
      <c r="C118" s="109"/>
      <c r="D118" s="109"/>
      <c r="E118" s="109"/>
      <c r="F118" s="109"/>
    </row>
    <row r="119" spans="1:6" ht="45.75" customHeight="1">
      <c r="A119" s="109" t="s">
        <v>140</v>
      </c>
      <c r="B119" s="109"/>
      <c r="C119" s="109"/>
      <c r="D119" s="109"/>
      <c r="E119" s="109"/>
      <c r="F119" s="109"/>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46" sqref="B46"/>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23" t="s">
        <v>141</v>
      </c>
      <c r="B1" s="123"/>
      <c r="C1" s="123"/>
      <c r="D1" s="123"/>
      <c r="E1" s="123"/>
      <c r="F1" s="123"/>
      <c r="G1" s="123"/>
      <c r="H1" s="123"/>
      <c r="I1" s="123"/>
      <c r="J1" s="123"/>
      <c r="K1" s="123"/>
      <c r="L1" s="123"/>
      <c r="M1" s="123"/>
      <c r="N1" s="123"/>
      <c r="O1" s="123"/>
      <c r="P1" s="28"/>
    </row>
    <row r="2" spans="1:16">
      <c r="A2" s="123" t="s">
        <v>31</v>
      </c>
      <c r="B2" s="123"/>
      <c r="C2" s="123"/>
      <c r="D2" s="123"/>
      <c r="E2" s="123"/>
      <c r="F2" s="123"/>
      <c r="G2" s="123"/>
      <c r="H2" s="123"/>
      <c r="I2" s="123"/>
      <c r="J2" s="123"/>
      <c r="K2" s="123"/>
      <c r="L2" s="123"/>
      <c r="M2" s="123"/>
      <c r="N2" s="123"/>
      <c r="O2" s="123"/>
      <c r="P2" s="28"/>
    </row>
    <row r="3" spans="1:16">
      <c r="A3" s="123" t="s">
        <v>32</v>
      </c>
      <c r="B3" s="123"/>
      <c r="C3" s="123"/>
      <c r="D3" s="123"/>
      <c r="E3" s="123"/>
      <c r="F3" s="123"/>
      <c r="G3" s="123"/>
      <c r="H3" s="123"/>
      <c r="I3" s="123"/>
      <c r="J3" s="123"/>
      <c r="K3" s="123"/>
      <c r="L3" s="123"/>
      <c r="M3" s="123"/>
      <c r="N3" s="123"/>
      <c r="O3" s="123"/>
      <c r="P3" s="28"/>
    </row>
    <row r="4" spans="1:16">
      <c r="A4" s="123" t="s">
        <v>142</v>
      </c>
      <c r="B4" s="123"/>
      <c r="C4" s="123"/>
      <c r="D4" s="123"/>
      <c r="E4" s="123"/>
      <c r="F4" s="123"/>
      <c r="G4" s="123"/>
      <c r="H4" s="123"/>
      <c r="I4" s="123"/>
      <c r="J4" s="123"/>
      <c r="K4" s="123"/>
      <c r="L4" s="123"/>
      <c r="M4" s="123"/>
      <c r="N4" s="123"/>
      <c r="O4" s="123"/>
      <c r="P4" s="28"/>
    </row>
    <row r="5" spans="1:16">
      <c r="A5" s="29"/>
      <c r="B5" s="30"/>
      <c r="C5" s="29"/>
      <c r="D5" s="29"/>
      <c r="E5" s="29"/>
      <c r="F5" s="29"/>
      <c r="G5" s="29"/>
      <c r="H5" s="29"/>
      <c r="I5" s="29"/>
      <c r="J5" s="29"/>
      <c r="K5" s="29"/>
      <c r="L5" s="29"/>
      <c r="M5" s="29"/>
      <c r="N5" s="29"/>
      <c r="O5" s="29"/>
    </row>
    <row r="6" spans="1:16">
      <c r="A6" s="122" t="s">
        <v>143</v>
      </c>
      <c r="B6" s="122"/>
      <c r="C6" s="122"/>
      <c r="D6" s="122"/>
      <c r="E6" s="122"/>
      <c r="F6" s="122"/>
      <c r="G6" s="122"/>
      <c r="H6" s="122"/>
      <c r="I6" s="122"/>
      <c r="J6" s="122"/>
      <c r="K6" s="122"/>
      <c r="L6" s="122"/>
      <c r="M6" s="122"/>
      <c r="N6" s="122"/>
      <c r="O6" s="122"/>
    </row>
    <row r="7" spans="1:16">
      <c r="A7" s="122" t="s">
        <v>144</v>
      </c>
      <c r="B7" s="122"/>
      <c r="C7" s="122"/>
      <c r="D7" s="122"/>
      <c r="E7" s="122"/>
      <c r="F7" s="122"/>
      <c r="G7" s="122"/>
      <c r="H7" s="122"/>
      <c r="I7" s="122"/>
      <c r="J7" s="122"/>
      <c r="K7" s="122"/>
      <c r="L7" s="122"/>
      <c r="M7" s="122"/>
      <c r="N7" s="122"/>
      <c r="O7" s="122"/>
    </row>
    <row r="8" spans="1:16">
      <c r="A8" s="122" t="s">
        <v>36</v>
      </c>
      <c r="B8" s="122"/>
      <c r="C8" s="122"/>
      <c r="D8" s="122"/>
      <c r="E8" s="122"/>
      <c r="F8" s="122"/>
      <c r="G8" s="122"/>
      <c r="H8" s="122"/>
      <c r="I8" s="122"/>
      <c r="J8" s="122"/>
      <c r="K8" s="122"/>
      <c r="L8" s="122"/>
      <c r="M8" s="122"/>
      <c r="N8" s="122"/>
      <c r="O8" s="122"/>
    </row>
    <row r="9" spans="1:16">
      <c r="A9" s="122" t="str">
        <f>"la situaţia "&amp;TEXT(RIGHT('f01.01'!B3,10),"dd.mm.yyyy")</f>
        <v>la situaţia 28.02.2019</v>
      </c>
      <c r="B9" s="122"/>
      <c r="C9" s="122"/>
      <c r="D9" s="122"/>
      <c r="E9" s="122"/>
      <c r="F9" s="122"/>
      <c r="G9" s="122"/>
      <c r="H9" s="122"/>
      <c r="I9" s="122"/>
      <c r="J9" s="122"/>
      <c r="K9" s="122"/>
      <c r="L9" s="122"/>
      <c r="M9" s="122"/>
      <c r="N9" s="122"/>
      <c r="O9" s="122"/>
    </row>
    <row r="10" spans="1:16" ht="15.75" thickBot="1"/>
    <row r="11" spans="1:16" ht="33.75" customHeight="1">
      <c r="A11" s="103" t="s">
        <v>145</v>
      </c>
      <c r="B11" s="105" t="s">
        <v>146</v>
      </c>
      <c r="C11" s="105"/>
      <c r="D11" s="105" t="s">
        <v>147</v>
      </c>
      <c r="E11" s="105"/>
      <c r="F11" s="105"/>
      <c r="G11" s="105"/>
      <c r="H11" s="105"/>
      <c r="I11" s="105"/>
      <c r="J11" s="105" t="s">
        <v>148</v>
      </c>
      <c r="K11" s="105"/>
      <c r="L11" s="105"/>
      <c r="M11" s="105"/>
      <c r="N11" s="105"/>
      <c r="O11" s="127"/>
    </row>
    <row r="12" spans="1:16" ht="33" customHeight="1">
      <c r="A12" s="125"/>
      <c r="B12" s="126"/>
      <c r="C12" s="126"/>
      <c r="D12" s="126" t="s">
        <v>149</v>
      </c>
      <c r="E12" s="126"/>
      <c r="F12" s="126" t="s">
        <v>150</v>
      </c>
      <c r="G12" s="126"/>
      <c r="H12" s="126" t="s">
        <v>151</v>
      </c>
      <c r="I12" s="126"/>
      <c r="J12" s="126" t="s">
        <v>149</v>
      </c>
      <c r="K12" s="126"/>
      <c r="L12" s="126" t="s">
        <v>150</v>
      </c>
      <c r="M12" s="126"/>
      <c r="N12" s="126" t="s">
        <v>151</v>
      </c>
      <c r="O12" s="128"/>
    </row>
    <row r="13" spans="1:16" ht="36.75" thickBot="1">
      <c r="A13" s="104"/>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25</v>
      </c>
      <c r="C14" s="33">
        <v>1</v>
      </c>
      <c r="D14" s="58">
        <v>524300.58966999967</v>
      </c>
      <c r="E14" s="58">
        <v>151745.73400999996</v>
      </c>
      <c r="F14" s="58">
        <v>520429.21320999961</v>
      </c>
      <c r="G14" s="58">
        <v>159616.27361999999</v>
      </c>
      <c r="H14" s="58">
        <v>528472.15121999953</v>
      </c>
      <c r="I14" s="58">
        <v>158403.57239000004</v>
      </c>
      <c r="J14" s="34">
        <v>7.3321452078341259E-2</v>
      </c>
      <c r="K14" s="34">
        <v>3.0748790963330431E-2</v>
      </c>
      <c r="L14" s="34">
        <v>7.212213561482074E-2</v>
      </c>
      <c r="M14" s="34">
        <v>3.1139728467301734E-2</v>
      </c>
      <c r="N14" s="34">
        <v>7.2101983974119266E-2</v>
      </c>
      <c r="O14" s="34">
        <v>3.1059724296559142E-2</v>
      </c>
    </row>
    <row r="15" spans="1:16">
      <c r="A15" s="9" t="s">
        <v>158</v>
      </c>
      <c r="B15" s="9">
        <v>2</v>
      </c>
      <c r="C15" s="9">
        <v>0</v>
      </c>
      <c r="D15" s="59">
        <v>73105.737129999994</v>
      </c>
      <c r="E15" s="59">
        <v>50758.314920000004</v>
      </c>
      <c r="F15" s="59">
        <v>45569.859420000001</v>
      </c>
      <c r="G15" s="59">
        <v>49780.584299999995</v>
      </c>
      <c r="H15" s="59">
        <v>45591.550570000007</v>
      </c>
      <c r="I15" s="59">
        <v>47410.413899999992</v>
      </c>
      <c r="J15" s="35">
        <v>5.4922932598214479E-2</v>
      </c>
      <c r="K15" s="35">
        <v>3.7064623725270383E-2</v>
      </c>
      <c r="L15" s="35">
        <v>2.9759178580981004E-2</v>
      </c>
      <c r="M15" s="35">
        <v>3.3908848958997713E-2</v>
      </c>
      <c r="N15" s="35">
        <v>2.9153075535078569E-2</v>
      </c>
      <c r="O15" s="35">
        <v>3.5006662525635036E-2</v>
      </c>
    </row>
    <row r="16" spans="1:16">
      <c r="A16" s="9" t="s">
        <v>159</v>
      </c>
      <c r="B16" s="9">
        <v>0</v>
      </c>
      <c r="C16" s="9">
        <v>0</v>
      </c>
      <c r="D16" s="59">
        <v>622.83245000000011</v>
      </c>
      <c r="E16" s="59">
        <v>208.79492000000002</v>
      </c>
      <c r="F16" s="59">
        <v>668.20423000000005</v>
      </c>
      <c r="G16" s="59">
        <v>247.60013000000001</v>
      </c>
      <c r="H16" s="59">
        <v>650.96616000000006</v>
      </c>
      <c r="I16" s="59">
        <v>233.99426</v>
      </c>
      <c r="J16" s="35">
        <v>9.4844757698838933E-2</v>
      </c>
      <c r="K16" s="35">
        <v>0.11408605826441173</v>
      </c>
      <c r="L16" s="35">
        <v>9.4587483218933718E-2</v>
      </c>
      <c r="M16" s="35">
        <v>0.11408605826441173</v>
      </c>
      <c r="N16" s="35">
        <v>9.4669622840309456E-2</v>
      </c>
      <c r="O16" s="35">
        <v>0.11408605826441173</v>
      </c>
    </row>
    <row r="17" spans="1:15">
      <c r="A17" s="9" t="s">
        <v>160</v>
      </c>
      <c r="B17" s="9">
        <v>0</v>
      </c>
      <c r="C17" s="9">
        <v>0</v>
      </c>
      <c r="D17" s="59">
        <v>0</v>
      </c>
      <c r="E17" s="59">
        <v>0</v>
      </c>
      <c r="F17" s="59">
        <v>0</v>
      </c>
      <c r="G17" s="59">
        <v>0</v>
      </c>
      <c r="H17" s="59">
        <v>0</v>
      </c>
      <c r="I17" s="59">
        <v>0</v>
      </c>
      <c r="J17" s="35">
        <v>0</v>
      </c>
      <c r="K17" s="35">
        <v>0</v>
      </c>
      <c r="L17" s="35">
        <v>0</v>
      </c>
      <c r="M17" s="35">
        <v>0</v>
      </c>
      <c r="N17" s="35">
        <v>0</v>
      </c>
      <c r="O17" s="35">
        <v>0</v>
      </c>
    </row>
    <row r="18" spans="1: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c r="A25" s="9" t="s">
        <v>168</v>
      </c>
      <c r="B25" s="9">
        <v>2</v>
      </c>
      <c r="C25" s="9">
        <v>5</v>
      </c>
      <c r="D25" s="59">
        <v>90806.713920000024</v>
      </c>
      <c r="E25" s="59">
        <v>110326.75434000003</v>
      </c>
      <c r="F25" s="59">
        <v>90172.666259999984</v>
      </c>
      <c r="G25" s="59">
        <v>112556.24574000001</v>
      </c>
      <c r="H25" s="59">
        <v>85838.899969999969</v>
      </c>
      <c r="I25" s="59">
        <v>106966.2699</v>
      </c>
      <c r="J25" s="35">
        <v>4.7525093916405206E-2</v>
      </c>
      <c r="K25" s="35">
        <v>4.0377314031350212E-2</v>
      </c>
      <c r="L25" s="35">
        <v>4.9559754502525942E-2</v>
      </c>
      <c r="M25" s="35">
        <v>3.8486715463408504E-2</v>
      </c>
      <c r="N25" s="35">
        <v>5.0196097672460381E-2</v>
      </c>
      <c r="O25" s="35">
        <v>3.8506227777179693E-2</v>
      </c>
    </row>
    <row r="26" spans="1:15">
      <c r="A26" s="9" t="s">
        <v>169</v>
      </c>
      <c r="B26" s="9">
        <v>5</v>
      </c>
      <c r="C26" s="9">
        <v>3</v>
      </c>
      <c r="D26" s="59">
        <v>343548.18964999996</v>
      </c>
      <c r="E26" s="59">
        <v>486691.59628999961</v>
      </c>
      <c r="F26" s="59">
        <v>325632.37088</v>
      </c>
      <c r="G26" s="59">
        <v>483230.54832000012</v>
      </c>
      <c r="H26" s="59">
        <v>341468.41186000011</v>
      </c>
      <c r="I26" s="59">
        <v>506359.69733999978</v>
      </c>
      <c r="J26" s="35">
        <v>4.2198367699803833E-2</v>
      </c>
      <c r="K26" s="35">
        <v>1.8899652894441003E-2</v>
      </c>
      <c r="L26" s="35">
        <v>4.2337440880639184E-2</v>
      </c>
      <c r="M26" s="35">
        <v>1.9898319757067746E-2</v>
      </c>
      <c r="N26" s="35">
        <v>4.3989979510559919E-2</v>
      </c>
      <c r="O26" s="35">
        <v>1.9231526927261027E-2</v>
      </c>
    </row>
    <row r="27" spans="1: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c r="A28" s="9" t="s">
        <v>171</v>
      </c>
      <c r="B28" s="9">
        <v>1</v>
      </c>
      <c r="C28" s="9">
        <v>0</v>
      </c>
      <c r="D28" s="59">
        <v>2345.3347700000004</v>
      </c>
      <c r="E28" s="59">
        <v>0</v>
      </c>
      <c r="F28" s="59">
        <v>2338.1051499999999</v>
      </c>
      <c r="G28" s="59">
        <v>0</v>
      </c>
      <c r="H28" s="59">
        <v>2274.8376300000004</v>
      </c>
      <c r="I28" s="59">
        <v>0</v>
      </c>
      <c r="J28" s="35">
        <v>8.4897300158988678E-2</v>
      </c>
      <c r="K28" s="35">
        <v>0</v>
      </c>
      <c r="L28" s="35">
        <v>8.773049474019276E-2</v>
      </c>
      <c r="M28" s="35">
        <v>0</v>
      </c>
      <c r="N28" s="35">
        <v>8.8120327825050776E-2</v>
      </c>
      <c r="O28" s="35">
        <v>0</v>
      </c>
    </row>
    <row r="29" spans="1: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c r="A30" s="9" t="s">
        <v>173</v>
      </c>
      <c r="B30" s="9">
        <v>4</v>
      </c>
      <c r="C30" s="9">
        <v>0</v>
      </c>
      <c r="D30" s="59">
        <v>39139.890440000003</v>
      </c>
      <c r="E30" s="59">
        <v>6981.6313399999999</v>
      </c>
      <c r="F30" s="59">
        <v>42176.451200000018</v>
      </c>
      <c r="G30" s="59">
        <v>7755.6497900000004</v>
      </c>
      <c r="H30" s="59">
        <v>39559.318089999986</v>
      </c>
      <c r="I30" s="59">
        <v>7406.0182100000011</v>
      </c>
      <c r="J30" s="35">
        <v>6.2954524895686148E-2</v>
      </c>
      <c r="K30" s="35">
        <v>9.9629108445042483E-2</v>
      </c>
      <c r="L30" s="35">
        <v>6.0007311920773763E-2</v>
      </c>
      <c r="M30" s="35">
        <v>9.777619745045836E-2</v>
      </c>
      <c r="N30" s="35">
        <v>6.1561013119317227E-2</v>
      </c>
      <c r="O30" s="35">
        <v>9.9350708050707684E-2</v>
      </c>
    </row>
    <row r="31" spans="1:15">
      <c r="A31" s="9" t="s">
        <v>174</v>
      </c>
      <c r="B31" s="9">
        <v>1</v>
      </c>
      <c r="C31" s="9">
        <v>1</v>
      </c>
      <c r="D31" s="59">
        <v>39820.573959999994</v>
      </c>
      <c r="E31" s="59">
        <v>99293.588519999961</v>
      </c>
      <c r="F31" s="59">
        <v>42065.524100000002</v>
      </c>
      <c r="G31" s="59">
        <v>76077.001189999995</v>
      </c>
      <c r="H31" s="59">
        <v>40913.440309999998</v>
      </c>
      <c r="I31" s="59">
        <v>97171.983890000003</v>
      </c>
      <c r="J31" s="35">
        <v>5.8678134203947074E-2</v>
      </c>
      <c r="K31" s="35">
        <v>3.4492747328211386E-2</v>
      </c>
      <c r="L31" s="35">
        <v>5.882422424125093E-2</v>
      </c>
      <c r="M31" s="35">
        <v>3.321997508935854E-2</v>
      </c>
      <c r="N31" s="35">
        <v>5.8224847253208215E-2</v>
      </c>
      <c r="O31" s="35">
        <v>3.4467263506532897E-2</v>
      </c>
    </row>
    <row r="32" spans="1:15">
      <c r="A32" s="9" t="s">
        <v>175</v>
      </c>
      <c r="B32" s="9">
        <v>3</v>
      </c>
      <c r="C32" s="9">
        <v>1</v>
      </c>
      <c r="D32" s="59">
        <v>113100.65745999999</v>
      </c>
      <c r="E32" s="59">
        <v>31858.636109999999</v>
      </c>
      <c r="F32" s="59">
        <v>104415.23086000003</v>
      </c>
      <c r="G32" s="59">
        <v>28012.372640000001</v>
      </c>
      <c r="H32" s="59">
        <v>105104.85008999999</v>
      </c>
      <c r="I32" s="59">
        <v>30253.311369999999</v>
      </c>
      <c r="J32" s="35">
        <v>5.5345220480070532E-2</v>
      </c>
      <c r="K32" s="35">
        <v>3.9515574532030348E-2</v>
      </c>
      <c r="L32" s="35">
        <v>5.7194342659796532E-2</v>
      </c>
      <c r="M32" s="35">
        <v>4.3356332520444914E-2</v>
      </c>
      <c r="N32" s="35">
        <v>5.7143782167114188E-2</v>
      </c>
      <c r="O32" s="35">
        <v>4.098232978875347E-2</v>
      </c>
    </row>
    <row r="33" spans="1:15">
      <c r="A33" s="9" t="s">
        <v>176</v>
      </c>
      <c r="B33" s="9">
        <v>40</v>
      </c>
      <c r="C33" s="9">
        <v>3</v>
      </c>
      <c r="D33" s="59">
        <v>46014.959170000002</v>
      </c>
      <c r="E33" s="59">
        <v>1885.9122299999999</v>
      </c>
      <c r="F33" s="59">
        <v>44627.69634000001</v>
      </c>
      <c r="G33" s="59">
        <v>1365.3773799999999</v>
      </c>
      <c r="H33" s="59">
        <v>32019.95463</v>
      </c>
      <c r="I33" s="59">
        <v>1101.8747200000003</v>
      </c>
      <c r="J33" s="35">
        <v>7.002028135390883E-3</v>
      </c>
      <c r="K33" s="35">
        <v>7.5238896416853071E-3</v>
      </c>
      <c r="L33" s="35">
        <v>6.9743778063482663E-3</v>
      </c>
      <c r="M33" s="35">
        <v>1.0148436861495757E-2</v>
      </c>
      <c r="N33" s="35">
        <v>7.514197336840743E-3</v>
      </c>
      <c r="O33" s="35">
        <v>1.260565035193551E-2</v>
      </c>
    </row>
    <row r="35" spans="1:15">
      <c r="A35" s="129" t="s">
        <v>177</v>
      </c>
      <c r="B35" s="129"/>
      <c r="C35" s="129"/>
      <c r="D35" s="129"/>
      <c r="E35" s="129"/>
      <c r="F35" s="129"/>
      <c r="G35" s="129"/>
      <c r="H35" s="129"/>
      <c r="I35" s="129"/>
      <c r="J35" s="129"/>
      <c r="K35" s="129"/>
      <c r="L35" s="129"/>
      <c r="M35" s="129"/>
      <c r="N35" s="129"/>
      <c r="O35" s="129"/>
    </row>
    <row r="36" spans="1:15">
      <c r="A36" s="130" t="s">
        <v>178</v>
      </c>
      <c r="B36" s="130"/>
      <c r="C36" s="130"/>
      <c r="D36" s="130"/>
      <c r="E36" s="130"/>
      <c r="F36" s="130"/>
      <c r="G36" s="130"/>
      <c r="H36" s="130"/>
      <c r="I36" s="130"/>
      <c r="J36" s="130"/>
      <c r="K36" s="130"/>
      <c r="L36" s="130"/>
      <c r="M36" s="130"/>
      <c r="N36" s="130"/>
      <c r="O36" s="130"/>
    </row>
    <row r="38" spans="1:15">
      <c r="A38" s="129" t="s">
        <v>179</v>
      </c>
      <c r="B38" s="129"/>
      <c r="C38" s="129"/>
      <c r="D38" s="129"/>
      <c r="E38" s="129"/>
      <c r="F38" s="129"/>
      <c r="G38" s="129"/>
      <c r="H38" s="129"/>
      <c r="I38" s="129"/>
      <c r="J38" s="129"/>
      <c r="K38" s="129"/>
      <c r="L38" s="129"/>
      <c r="M38" s="129"/>
      <c r="N38" s="129"/>
      <c r="O38" s="129"/>
    </row>
    <row r="39" spans="1:15">
      <c r="A39" s="124" t="s">
        <v>180</v>
      </c>
      <c r="B39" s="124"/>
      <c r="C39" s="124"/>
      <c r="D39" s="124"/>
      <c r="E39" s="124"/>
      <c r="F39" s="124"/>
      <c r="G39" s="124"/>
      <c r="H39" s="124"/>
      <c r="I39" s="124"/>
      <c r="J39" s="124"/>
      <c r="K39" s="124"/>
      <c r="L39" s="124"/>
      <c r="M39" s="124"/>
      <c r="N39" s="124"/>
      <c r="O39" s="124"/>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43550</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19" zoomScale="77" zoomScaleNormal="80" zoomScaleSheetLayoutView="77" workbookViewId="0">
      <selection activeCell="I17" sqref="I17"/>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4.570312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23" t="s">
        <v>183</v>
      </c>
      <c r="B1" s="123"/>
      <c r="C1" s="123"/>
      <c r="D1" s="123"/>
      <c r="E1" s="123"/>
      <c r="F1" s="123"/>
      <c r="G1" s="123"/>
      <c r="H1" s="123"/>
      <c r="I1" s="123"/>
      <c r="J1" s="123"/>
      <c r="K1" s="123"/>
      <c r="L1" s="123"/>
      <c r="M1" s="123"/>
      <c r="N1" s="30"/>
      <c r="P1" s="30"/>
    </row>
    <row r="2" spans="1:16">
      <c r="A2" s="123" t="s">
        <v>31</v>
      </c>
      <c r="B2" s="123"/>
      <c r="C2" s="123"/>
      <c r="D2" s="123"/>
      <c r="E2" s="123"/>
      <c r="F2" s="123"/>
      <c r="G2" s="123"/>
      <c r="H2" s="123"/>
      <c r="I2" s="123"/>
      <c r="J2" s="123"/>
      <c r="K2" s="123"/>
      <c r="L2" s="123"/>
      <c r="M2" s="123"/>
      <c r="N2" s="30"/>
      <c r="P2" s="30"/>
    </row>
    <row r="3" spans="1:16">
      <c r="A3" s="123" t="s">
        <v>32</v>
      </c>
      <c r="B3" s="123"/>
      <c r="C3" s="123"/>
      <c r="D3" s="123"/>
      <c r="E3" s="123"/>
      <c r="F3" s="123"/>
      <c r="G3" s="123"/>
      <c r="H3" s="123"/>
      <c r="I3" s="123"/>
      <c r="J3" s="123"/>
      <c r="K3" s="123"/>
      <c r="L3" s="123"/>
      <c r="M3" s="123"/>
      <c r="N3" s="30"/>
      <c r="P3" s="30"/>
    </row>
    <row r="4" spans="1:16">
      <c r="A4" s="123" t="s">
        <v>33</v>
      </c>
      <c r="B4" s="123"/>
      <c r="C4" s="123"/>
      <c r="D4" s="123"/>
      <c r="E4" s="123"/>
      <c r="F4" s="123"/>
      <c r="G4" s="123"/>
      <c r="H4" s="123"/>
      <c r="I4" s="123"/>
      <c r="J4" s="123"/>
      <c r="K4" s="123"/>
      <c r="L4" s="123"/>
      <c r="M4" s="123"/>
      <c r="N4" s="30"/>
      <c r="P4" s="30"/>
    </row>
    <row r="6" spans="1:16">
      <c r="A6" s="122" t="s">
        <v>184</v>
      </c>
      <c r="B6" s="122"/>
      <c r="C6" s="122"/>
      <c r="D6" s="122"/>
      <c r="E6" s="122"/>
      <c r="F6" s="122"/>
      <c r="G6" s="122"/>
      <c r="H6" s="122"/>
      <c r="I6" s="122"/>
      <c r="J6" s="122"/>
      <c r="K6" s="122"/>
      <c r="L6" s="122"/>
      <c r="M6" s="122"/>
      <c r="P6" s="37"/>
    </row>
    <row r="7" spans="1:16">
      <c r="A7" s="122" t="s">
        <v>144</v>
      </c>
      <c r="B7" s="122"/>
      <c r="C7" s="122"/>
      <c r="D7" s="122"/>
      <c r="E7" s="122"/>
      <c r="F7" s="122"/>
      <c r="G7" s="122"/>
      <c r="H7" s="122"/>
      <c r="I7" s="122"/>
      <c r="J7" s="122"/>
      <c r="K7" s="122"/>
      <c r="L7" s="122"/>
      <c r="M7" s="122"/>
      <c r="P7" s="37"/>
    </row>
    <row r="8" spans="1:16">
      <c r="A8" s="122" t="s">
        <v>36</v>
      </c>
      <c r="B8" s="122"/>
      <c r="C8" s="122"/>
      <c r="D8" s="122"/>
      <c r="E8" s="122"/>
      <c r="F8" s="122"/>
      <c r="G8" s="122"/>
      <c r="H8" s="122"/>
      <c r="I8" s="122"/>
      <c r="J8" s="122"/>
      <c r="K8" s="122"/>
      <c r="L8" s="122"/>
      <c r="M8" s="122"/>
      <c r="P8" s="38"/>
    </row>
    <row r="9" spans="1:16">
      <c r="A9" s="122" t="str">
        <f>"la situaţia "&amp;TEXT(RIGHT('f01.01'!B3,10),"dd.mm.yyyy")</f>
        <v>la situaţia 28.02.2019</v>
      </c>
      <c r="B9" s="122"/>
      <c r="C9" s="122"/>
      <c r="D9" s="122"/>
      <c r="E9" s="122"/>
      <c r="F9" s="122"/>
      <c r="G9" s="122"/>
      <c r="H9" s="122"/>
      <c r="I9" s="122"/>
      <c r="J9" s="122"/>
      <c r="K9" s="122"/>
      <c r="L9" s="122"/>
      <c r="M9" s="122"/>
      <c r="P9" s="39"/>
    </row>
    <row r="10" spans="1:16" ht="15.75" thickBot="1"/>
    <row r="11" spans="1:16" ht="33.75" customHeight="1">
      <c r="A11" s="133" t="s">
        <v>185</v>
      </c>
      <c r="B11" s="136" t="s">
        <v>186</v>
      </c>
      <c r="C11" s="136"/>
      <c r="D11" s="136"/>
      <c r="E11" s="136"/>
      <c r="F11" s="136"/>
      <c r="G11" s="136"/>
      <c r="H11" s="136" t="s">
        <v>187</v>
      </c>
      <c r="I11" s="136"/>
      <c r="J11" s="136"/>
      <c r="K11" s="136"/>
      <c r="L11" s="136"/>
      <c r="M11" s="137"/>
    </row>
    <row r="12" spans="1:16" ht="33" customHeight="1">
      <c r="A12" s="134"/>
      <c r="B12" s="138" t="s">
        <v>149</v>
      </c>
      <c r="C12" s="138"/>
      <c r="D12" s="138" t="s">
        <v>150</v>
      </c>
      <c r="E12" s="138"/>
      <c r="F12" s="138" t="s">
        <v>151</v>
      </c>
      <c r="G12" s="138"/>
      <c r="H12" s="138" t="s">
        <v>149</v>
      </c>
      <c r="I12" s="138"/>
      <c r="J12" s="138" t="s">
        <v>150</v>
      </c>
      <c r="K12" s="138"/>
      <c r="L12" s="138" t="s">
        <v>151</v>
      </c>
      <c r="M12" s="139"/>
    </row>
    <row r="13" spans="1:16" ht="60.75" thickBot="1">
      <c r="A13" s="135"/>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106476.29278999993</v>
      </c>
      <c r="C14" s="43">
        <v>198936.92629000003</v>
      </c>
      <c r="D14" s="44">
        <v>111816.16569999995</v>
      </c>
      <c r="E14" s="44">
        <v>203386.24559000009</v>
      </c>
      <c r="F14" s="44">
        <v>118408.2449799999</v>
      </c>
      <c r="G14" s="44">
        <v>172136.22261</v>
      </c>
      <c r="H14" s="45">
        <v>0</v>
      </c>
      <c r="I14" s="45">
        <v>0</v>
      </c>
      <c r="J14" s="45">
        <v>0</v>
      </c>
      <c r="K14" s="45">
        <v>0</v>
      </c>
      <c r="L14" s="45">
        <v>0</v>
      </c>
      <c r="M14" s="45">
        <v>0</v>
      </c>
    </row>
    <row r="15" spans="1:16">
      <c r="A15" s="46" t="s">
        <v>191</v>
      </c>
      <c r="B15" s="47">
        <v>25286.477719999984</v>
      </c>
      <c r="C15" s="47">
        <v>29955.352640000045</v>
      </c>
      <c r="D15" s="48">
        <v>24938.123899999984</v>
      </c>
      <c r="E15" s="48">
        <v>30275.46346000005</v>
      </c>
      <c r="F15" s="48">
        <v>26453.76063999992</v>
      </c>
      <c r="G15" s="48">
        <v>30879.959959999967</v>
      </c>
      <c r="H15" s="49">
        <v>0</v>
      </c>
      <c r="I15" s="49">
        <v>0</v>
      </c>
      <c r="J15" s="49">
        <v>0</v>
      </c>
      <c r="K15" s="49">
        <v>0</v>
      </c>
      <c r="L15" s="49">
        <v>0</v>
      </c>
      <c r="M15" s="49">
        <v>0</v>
      </c>
    </row>
    <row r="16" spans="1:16" ht="23.25" customHeight="1">
      <c r="A16" s="46" t="s">
        <v>192</v>
      </c>
      <c r="B16" s="47">
        <v>81189.815069999953</v>
      </c>
      <c r="C16" s="47">
        <v>168981.57364999998</v>
      </c>
      <c r="D16" s="48">
        <v>86878.041799999963</v>
      </c>
      <c r="E16" s="48">
        <v>173110.78213000004</v>
      </c>
      <c r="F16" s="48">
        <v>91954.484339999981</v>
      </c>
      <c r="G16" s="48">
        <v>141256.26265000002</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425839.6596800001</v>
      </c>
      <c r="C18" s="51">
        <v>356512.34456</v>
      </c>
      <c r="D18" s="52">
        <v>470423.29415000021</v>
      </c>
      <c r="E18" s="52">
        <v>314540.36016000004</v>
      </c>
      <c r="F18" s="52">
        <v>725466.96468999994</v>
      </c>
      <c r="G18" s="52">
        <v>320845.85440000013</v>
      </c>
      <c r="H18" s="45">
        <v>1.5853374839878042E-2</v>
      </c>
      <c r="I18" s="45">
        <v>8.3474947282717472E-3</v>
      </c>
      <c r="J18" s="45">
        <v>1.5400317054988609E-2</v>
      </c>
      <c r="K18" s="45">
        <v>8.9031621424112452E-3</v>
      </c>
      <c r="L18" s="45">
        <v>2.3180975013061961E-2</v>
      </c>
      <c r="M18" s="45">
        <v>8.816620799485482E-3</v>
      </c>
    </row>
    <row r="19" spans="1:13">
      <c r="A19" s="46" t="s">
        <v>195</v>
      </c>
      <c r="B19" s="47">
        <v>94204.103190000053</v>
      </c>
      <c r="C19" s="47">
        <v>267394.18995000003</v>
      </c>
      <c r="D19" s="48">
        <v>92683.050470000046</v>
      </c>
      <c r="E19" s="48">
        <v>265439.19323000003</v>
      </c>
      <c r="F19" s="48">
        <v>91693.22625000008</v>
      </c>
      <c r="G19" s="48">
        <v>273499.44276000012</v>
      </c>
      <c r="H19" s="49">
        <v>3.7645518404302955E-2</v>
      </c>
      <c r="I19" s="49">
        <v>9.352777425403443E-3</v>
      </c>
      <c r="J19" s="49">
        <v>3.7446517778602847E-2</v>
      </c>
      <c r="K19" s="49">
        <v>9.2785581481527168E-3</v>
      </c>
      <c r="L19" s="49">
        <v>3.7340213933196621E-2</v>
      </c>
      <c r="M19" s="49">
        <v>9.1628399985830382E-3</v>
      </c>
    </row>
    <row r="20" spans="1:13">
      <c r="A20" s="46" t="s">
        <v>192</v>
      </c>
      <c r="B20" s="47">
        <v>331635.55649000005</v>
      </c>
      <c r="C20" s="47">
        <v>89118.154609999983</v>
      </c>
      <c r="D20" s="48">
        <v>377740.24368000019</v>
      </c>
      <c r="E20" s="48">
        <v>49101.166929999999</v>
      </c>
      <c r="F20" s="48">
        <v>633773.73843999987</v>
      </c>
      <c r="G20" s="48">
        <v>47346.411639999998</v>
      </c>
      <c r="H20" s="49">
        <v>9.6631177914415535E-3</v>
      </c>
      <c r="I20" s="49">
        <v>5.3311985129087048E-3</v>
      </c>
      <c r="J20" s="49">
        <v>9.9910201412357173E-3</v>
      </c>
      <c r="K20" s="49">
        <v>6.8737844486420228E-3</v>
      </c>
      <c r="L20" s="49">
        <v>2.1132442202239875E-2</v>
      </c>
      <c r="M20" s="49">
        <v>6.8166644195600109E-3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350303.16442999995</v>
      </c>
      <c r="C26" s="51">
        <v>259980.78615999993</v>
      </c>
      <c r="D26" s="52">
        <v>350697.24037000001</v>
      </c>
      <c r="E26" s="52">
        <v>251980.61246999988</v>
      </c>
      <c r="F26" s="52">
        <v>352602.85227999999</v>
      </c>
      <c r="G26" s="52">
        <v>245918.32693999982</v>
      </c>
      <c r="H26" s="45">
        <v>5.6968563723190695E-2</v>
      </c>
      <c r="I26" s="45">
        <v>1.4387693065463574E-2</v>
      </c>
      <c r="J26" s="45">
        <v>6.1600476455556448E-2</v>
      </c>
      <c r="K26" s="45">
        <v>1.4040467173448569E-2</v>
      </c>
      <c r="L26" s="45">
        <v>6.4377862299986738E-2</v>
      </c>
      <c r="M26" s="45">
        <v>1.3688837745533422E-2</v>
      </c>
    </row>
    <row r="27" spans="1:13">
      <c r="A27" s="46" t="s">
        <v>191</v>
      </c>
      <c r="B27" s="47">
        <v>336841.94779999997</v>
      </c>
      <c r="C27" s="47">
        <v>233718.91079999993</v>
      </c>
      <c r="D27" s="48">
        <v>339882.27374000003</v>
      </c>
      <c r="E27" s="48">
        <v>225769.96042999989</v>
      </c>
      <c r="F27" s="48">
        <v>338274.28946</v>
      </c>
      <c r="G27" s="48">
        <v>219686.50054999982</v>
      </c>
      <c r="H27" s="49">
        <v>5.8792809263543272E-2</v>
      </c>
      <c r="I27" s="49">
        <v>1.4703409337872031E-2</v>
      </c>
      <c r="J27" s="49">
        <v>6.3374727567929098E-2</v>
      </c>
      <c r="K27" s="49">
        <v>1.4322262361493652E-2</v>
      </c>
      <c r="L27" s="49">
        <v>6.6586320066981786E-2</v>
      </c>
      <c r="M27" s="49">
        <v>1.3928632350385446E-2</v>
      </c>
    </row>
    <row r="28" spans="1:13">
      <c r="A28" s="46" t="s">
        <v>192</v>
      </c>
      <c r="B28" s="47">
        <v>13461.216630000001</v>
      </c>
      <c r="C28" s="47">
        <v>26261.875360000002</v>
      </c>
      <c r="D28" s="48">
        <v>10814.966629999999</v>
      </c>
      <c r="E28" s="48">
        <v>26210.652040000001</v>
      </c>
      <c r="F28" s="48">
        <v>14328.562820000001</v>
      </c>
      <c r="G28" s="48">
        <v>26231.826389999998</v>
      </c>
      <c r="H28" s="49">
        <v>1.1320206819968546E-2</v>
      </c>
      <c r="I28" s="49">
        <v>1.1577959857243034E-2</v>
      </c>
      <c r="J28" s="49">
        <v>5.8410346662345651E-3</v>
      </c>
      <c r="K28" s="49">
        <v>1.1613175843297336E-2</v>
      </c>
      <c r="L28" s="49">
        <v>1.2239731538546586E-2</v>
      </c>
      <c r="M28" s="49">
        <v>1.1680604052328056E-2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882619.11690000002</v>
      </c>
      <c r="C30" s="53">
        <v>815430.05700999987</v>
      </c>
      <c r="D30" s="54">
        <v>932936.70022000023</v>
      </c>
      <c r="E30" s="54">
        <v>769907.21821999992</v>
      </c>
      <c r="F30" s="54">
        <v>1196478.0619499998</v>
      </c>
      <c r="G30" s="54">
        <v>738900.40394999995</v>
      </c>
      <c r="H30" s="45">
        <v>3.0259104273270398E-2</v>
      </c>
      <c r="I30" s="45">
        <v>8.2367685777911329E-3</v>
      </c>
      <c r="J30" s="45">
        <v>3.0921481566327323E-2</v>
      </c>
      <c r="K30" s="45">
        <v>8.2325885438785957E-3</v>
      </c>
      <c r="L30" s="45">
        <v>3.302764230172453E-2</v>
      </c>
      <c r="M30" s="45">
        <v>8.3842318617620374E-3</v>
      </c>
    </row>
    <row r="31" spans="1:13">
      <c r="A31" s="46" t="s">
        <v>195</v>
      </c>
      <c r="B31" s="55">
        <v>456332.52870999998</v>
      </c>
      <c r="C31" s="55">
        <v>531068.45339000004</v>
      </c>
      <c r="D31" s="56">
        <v>457503.44811</v>
      </c>
      <c r="E31" s="56">
        <v>521484.61712000001</v>
      </c>
      <c r="F31" s="56">
        <v>456421.27634999994</v>
      </c>
      <c r="G31" s="56">
        <v>524065.90326999989</v>
      </c>
      <c r="H31" s="49">
        <v>5.1169367117821475E-2</v>
      </c>
      <c r="I31" s="49">
        <v>1.1179995951637142E-2</v>
      </c>
      <c r="J31" s="49">
        <v>5.4667574865200512E-2</v>
      </c>
      <c r="K31" s="49">
        <v>1.0923485389205605E-2</v>
      </c>
      <c r="L31" s="49">
        <v>5.685161086337339E-2</v>
      </c>
      <c r="M31" s="49">
        <v>1.062073318925235E-2</v>
      </c>
    </row>
    <row r="32" spans="1:13">
      <c r="A32" s="46" t="s">
        <v>192</v>
      </c>
      <c r="B32" s="55">
        <v>426286.58818999998</v>
      </c>
      <c r="C32" s="55">
        <v>284361.60361999995</v>
      </c>
      <c r="D32" s="56">
        <v>475433.25211000012</v>
      </c>
      <c r="E32" s="56">
        <v>248422.60110000003</v>
      </c>
      <c r="F32" s="56">
        <v>740056.78559999983</v>
      </c>
      <c r="G32" s="56">
        <v>214834.50068</v>
      </c>
      <c r="H32" s="49">
        <v>7.8750242102312764E-3</v>
      </c>
      <c r="I32" s="49">
        <v>2.7400517584125735E-3</v>
      </c>
      <c r="J32" s="49">
        <v>8.0709141835000817E-3</v>
      </c>
      <c r="K32" s="49">
        <v>2.583902374096871E-3</v>
      </c>
      <c r="L32" s="49">
        <v>1.8334491248708836E-2</v>
      </c>
      <c r="M32" s="49">
        <v>2.9285248656981682E-3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31" t="s">
        <v>200</v>
      </c>
      <c r="B35" s="131"/>
      <c r="C35" s="131"/>
      <c r="D35" s="131"/>
      <c r="E35" s="131"/>
      <c r="F35" s="131"/>
      <c r="G35" s="131"/>
      <c r="H35" s="131"/>
      <c r="I35" s="131"/>
      <c r="J35" s="131"/>
      <c r="K35" s="131"/>
      <c r="L35" s="131"/>
      <c r="M35" s="131"/>
    </row>
    <row r="37" spans="1:13" ht="53.25" customHeight="1">
      <c r="A37" s="132" t="s">
        <v>201</v>
      </c>
      <c r="B37" s="132"/>
      <c r="C37" s="132"/>
      <c r="D37" s="132"/>
      <c r="E37" s="132"/>
      <c r="F37" s="132"/>
      <c r="G37" s="132"/>
      <c r="H37" s="132"/>
      <c r="I37" s="132"/>
      <c r="J37" s="132"/>
      <c r="K37" s="132"/>
      <c r="L37" s="132"/>
      <c r="M37" s="132"/>
    </row>
    <row r="38" spans="1:13">
      <c r="A38" s="132" t="s">
        <v>202</v>
      </c>
      <c r="B38" s="132"/>
      <c r="C38" s="132"/>
      <c r="D38" s="132"/>
      <c r="E38" s="132"/>
      <c r="F38" s="132"/>
      <c r="G38" s="132"/>
      <c r="H38" s="132"/>
      <c r="I38" s="132"/>
      <c r="J38" s="132"/>
      <c r="K38" s="132"/>
      <c r="L38" s="132"/>
      <c r="M38" s="132"/>
    </row>
    <row r="39" spans="1:13">
      <c r="A39" s="132" t="s">
        <v>203</v>
      </c>
      <c r="B39" s="132"/>
      <c r="C39" s="132"/>
      <c r="D39" s="132"/>
      <c r="E39" s="132"/>
      <c r="F39" s="132"/>
      <c r="G39" s="132"/>
      <c r="H39" s="132"/>
      <c r="I39" s="132"/>
      <c r="J39" s="132"/>
      <c r="K39" s="132"/>
      <c r="L39" s="132"/>
      <c r="M39" s="132"/>
    </row>
    <row r="41" spans="1:13">
      <c r="A41" s="25" t="s">
        <v>120</v>
      </c>
      <c r="B41" s="23"/>
    </row>
    <row r="42" spans="1:13">
      <c r="A42" s="60" t="s">
        <v>204</v>
      </c>
      <c r="B42" s="61" t="s">
        <v>205</v>
      </c>
    </row>
    <row r="43" spans="1:13">
      <c r="A43" s="25"/>
      <c r="B43" s="25"/>
    </row>
    <row r="44" spans="1:13">
      <c r="A44" s="25" t="s">
        <v>121</v>
      </c>
      <c r="B44" s="26">
        <f>Anexa_1!B98</f>
        <v>43550</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19" zoomScale="90" zoomScaleNormal="90" workbookViewId="0">
      <selection activeCell="D15" sqref="D15"/>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40" t="str">
        <f>"Codul bancii: "&amp;IF([1]ctx!C7="","",[1]ctx!C7)</f>
        <v>Codul bancii: PRCBMD22</v>
      </c>
      <c r="C2" s="140"/>
      <c r="D2" s="99"/>
    </row>
    <row r="3" spans="1:4">
      <c r="A3" s="64"/>
      <c r="B3" s="140" t="str">
        <f>"La situatia din "&amp;TEXT([1]ctx!C6,"dd.mm.yyyy")</f>
        <v>La situatia din 28.02.2019</v>
      </c>
      <c r="C3" s="140"/>
      <c r="D3" s="99"/>
    </row>
    <row r="4" spans="1:4">
      <c r="A4" s="62"/>
      <c r="B4" s="62"/>
      <c r="C4" s="62"/>
      <c r="D4" s="62"/>
    </row>
    <row r="5" spans="1:4" ht="15.75">
      <c r="A5" s="65"/>
      <c r="B5" s="141" t="s">
        <v>207</v>
      </c>
      <c r="C5" s="141"/>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741343290.643538</v>
      </c>
    </row>
    <row r="11" spans="1:4">
      <c r="A11" s="66"/>
      <c r="B11" s="74" t="s">
        <v>212</v>
      </c>
      <c r="C11" s="75" t="s">
        <v>213</v>
      </c>
      <c r="D11" s="76">
        <v>170616275.05871001</v>
      </c>
    </row>
    <row r="12" spans="1:4">
      <c r="A12" s="66"/>
      <c r="B12" s="74" t="s">
        <v>214</v>
      </c>
      <c r="C12" s="75" t="s">
        <v>215</v>
      </c>
      <c r="D12" s="76">
        <v>312755845.41000003</v>
      </c>
    </row>
    <row r="13" spans="1:4">
      <c r="A13" s="66"/>
      <c r="B13" s="74" t="s">
        <v>216</v>
      </c>
      <c r="C13" s="75" t="s">
        <v>217</v>
      </c>
      <c r="D13" s="76">
        <v>257971170.17482796</v>
      </c>
    </row>
    <row r="14" spans="1:4">
      <c r="A14" s="66"/>
      <c r="B14" s="71" t="s">
        <v>218</v>
      </c>
      <c r="C14" s="72" t="s">
        <v>219</v>
      </c>
      <c r="D14" s="73">
        <v>-58551.410602999997</v>
      </c>
    </row>
    <row r="15" spans="1:4">
      <c r="A15" s="66"/>
      <c r="B15" s="74" t="s">
        <v>220</v>
      </c>
      <c r="C15" s="75" t="s">
        <v>221</v>
      </c>
      <c r="D15" s="76">
        <v>-58551.410602999997</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2700120767.762248</v>
      </c>
    </row>
    <row r="31" spans="1:4">
      <c r="A31" s="66"/>
      <c r="B31" s="74" t="s">
        <v>243</v>
      </c>
      <c r="C31" s="75" t="s">
        <v>224</v>
      </c>
      <c r="D31" s="76">
        <v>447623800.13</v>
      </c>
    </row>
    <row r="32" spans="1:4">
      <c r="A32" s="66"/>
      <c r="B32" s="74" t="s">
        <v>244</v>
      </c>
      <c r="C32" s="75" t="s">
        <v>226</v>
      </c>
      <c r="D32" s="76">
        <v>2135872155.6224163</v>
      </c>
    </row>
    <row r="33" spans="1:4">
      <c r="A33" s="66"/>
      <c r="B33" s="71" t="s">
        <v>245</v>
      </c>
      <c r="C33" s="72" t="s">
        <v>246</v>
      </c>
      <c r="D33" s="76">
        <v>116624812.00983199</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11133744.670000009</v>
      </c>
    </row>
    <row r="38" spans="1:4">
      <c r="A38" s="66"/>
      <c r="B38" s="74" t="s">
        <v>255</v>
      </c>
      <c r="C38" s="79" t="s">
        <v>24</v>
      </c>
      <c r="D38" s="76">
        <v>11133744.670000009</v>
      </c>
    </row>
    <row r="39" spans="1:4">
      <c r="A39" s="66"/>
      <c r="B39" s="74" t="s">
        <v>256</v>
      </c>
      <c r="C39" s="79" t="s">
        <v>257</v>
      </c>
      <c r="D39" s="76">
        <v>0</v>
      </c>
    </row>
    <row r="40" spans="1:4">
      <c r="A40" s="66"/>
      <c r="B40" s="71" t="s">
        <v>258</v>
      </c>
      <c r="C40" s="78" t="s">
        <v>25</v>
      </c>
      <c r="D40" s="73">
        <v>23199468.200000003</v>
      </c>
    </row>
    <row r="41" spans="1:4">
      <c r="A41" s="66"/>
      <c r="B41" s="74" t="s">
        <v>259</v>
      </c>
      <c r="C41" s="79" t="s">
        <v>1</v>
      </c>
      <c r="D41" s="76">
        <v>0</v>
      </c>
    </row>
    <row r="42" spans="1:4">
      <c r="A42" s="66"/>
      <c r="B42" s="74" t="s">
        <v>260</v>
      </c>
      <c r="C42" s="79" t="s">
        <v>2</v>
      </c>
      <c r="D42" s="76">
        <v>23199468.200000003</v>
      </c>
    </row>
    <row r="43" spans="1:4">
      <c r="A43" s="66"/>
      <c r="B43" s="71" t="s">
        <v>261</v>
      </c>
      <c r="C43" s="78" t="s">
        <v>262</v>
      </c>
      <c r="D43" s="73">
        <v>1577749.43</v>
      </c>
    </row>
    <row r="44" spans="1:4">
      <c r="A44" s="66"/>
      <c r="B44" s="74" t="s">
        <v>263</v>
      </c>
      <c r="C44" s="79" t="s">
        <v>264</v>
      </c>
      <c r="D44" s="76">
        <v>4512.22</v>
      </c>
    </row>
    <row r="45" spans="1:4">
      <c r="A45" s="66"/>
      <c r="B45" s="74" t="s">
        <v>265</v>
      </c>
      <c r="C45" s="79" t="s">
        <v>266</v>
      </c>
      <c r="D45" s="76">
        <v>1573237.21</v>
      </c>
    </row>
    <row r="46" spans="1:4">
      <c r="A46" s="66"/>
      <c r="B46" s="71" t="s">
        <v>267</v>
      </c>
      <c r="C46" s="78" t="s">
        <v>3</v>
      </c>
      <c r="D46" s="73">
        <v>33613489.186824009</v>
      </c>
    </row>
    <row r="47" spans="1:4">
      <c r="A47" s="66"/>
      <c r="B47" s="71" t="s">
        <v>268</v>
      </c>
      <c r="C47" s="78" t="s">
        <v>269</v>
      </c>
      <c r="D47" s="80">
        <v>0</v>
      </c>
    </row>
    <row r="48" spans="1:4">
      <c r="A48" s="66"/>
      <c r="B48" s="71" t="s">
        <v>270</v>
      </c>
      <c r="C48" s="78" t="s">
        <v>26</v>
      </c>
      <c r="D48" s="73">
        <v>3512129958.4820051</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16" zoomScale="90" zoomScaleNormal="90" workbookViewId="0">
      <selection activeCell="B8" sqref="B8:D39"/>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42" t="s">
        <v>428</v>
      </c>
      <c r="C2" s="142"/>
      <c r="D2" s="82"/>
    </row>
    <row r="3" spans="1:4">
      <c r="A3" s="62"/>
      <c r="B3" s="142" t="str">
        <f>"La situatia din "&amp;TEXT(RIGHT('f01.01'!B3,10),"dd.mm.yyy")</f>
        <v>La situatia din 28.02.2019</v>
      </c>
      <c r="C3" s="142"/>
      <c r="D3" s="62"/>
    </row>
    <row r="4" spans="1:4">
      <c r="A4" s="62"/>
      <c r="B4" s="62"/>
      <c r="C4" s="62"/>
      <c r="D4" s="62"/>
    </row>
    <row r="5" spans="1:4" ht="14.25">
      <c r="A5" s="62"/>
      <c r="B5" s="143" t="s">
        <v>271</v>
      </c>
      <c r="C5" s="144"/>
      <c r="D5" s="143"/>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123900</v>
      </c>
    </row>
    <row r="11" spans="1:4">
      <c r="A11" s="66"/>
      <c r="B11" s="74" t="s">
        <v>212</v>
      </c>
      <c r="C11" s="75" t="s">
        <v>221</v>
      </c>
      <c r="D11" s="87">
        <v>123900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2917196054.8712139</v>
      </c>
    </row>
    <row r="21" spans="1:4">
      <c r="A21" s="66"/>
      <c r="B21" s="74" t="s">
        <v>234</v>
      </c>
      <c r="C21" s="75" t="s">
        <v>5</v>
      </c>
      <c r="D21" s="87">
        <v>1699835657.9216261</v>
      </c>
    </row>
    <row r="22" spans="1:4">
      <c r="A22" s="66"/>
      <c r="B22" s="74" t="s">
        <v>235</v>
      </c>
      <c r="C22" s="75" t="s">
        <v>274</v>
      </c>
      <c r="D22" s="87">
        <v>0</v>
      </c>
    </row>
    <row r="23" spans="1:4">
      <c r="A23" s="66"/>
      <c r="B23" s="74" t="s">
        <v>278</v>
      </c>
      <c r="C23" s="75" t="s">
        <v>6</v>
      </c>
      <c r="D23" s="87">
        <v>1217360396.9495878</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5052575.4606439993</v>
      </c>
    </row>
    <row r="27" spans="1:4">
      <c r="A27" s="66"/>
      <c r="B27" s="74" t="s">
        <v>282</v>
      </c>
      <c r="C27" s="75" t="s">
        <v>283</v>
      </c>
      <c r="D27" s="87">
        <v>0</v>
      </c>
    </row>
    <row r="28" spans="1:4">
      <c r="A28" s="66"/>
      <c r="B28" s="74" t="s">
        <v>284</v>
      </c>
      <c r="C28" s="75" t="s">
        <v>285</v>
      </c>
      <c r="D28" s="87">
        <v>1166516.5900000001</v>
      </c>
    </row>
    <row r="29" spans="1:4">
      <c r="A29" s="66"/>
      <c r="B29" s="74" t="s">
        <v>286</v>
      </c>
      <c r="C29" s="75" t="s">
        <v>8</v>
      </c>
      <c r="D29" s="87">
        <v>0</v>
      </c>
    </row>
    <row r="30" spans="1:4">
      <c r="A30" s="66"/>
      <c r="B30" s="74" t="s">
        <v>287</v>
      </c>
      <c r="C30" s="75" t="s">
        <v>288</v>
      </c>
      <c r="D30" s="87">
        <v>0</v>
      </c>
    </row>
    <row r="31" spans="1:4">
      <c r="A31" s="66"/>
      <c r="B31" s="74" t="s">
        <v>289</v>
      </c>
      <c r="C31" s="75" t="s">
        <v>290</v>
      </c>
      <c r="D31" s="87">
        <v>1619317.045744</v>
      </c>
    </row>
    <row r="32" spans="1:4">
      <c r="A32" s="66"/>
      <c r="B32" s="74" t="s">
        <v>291</v>
      </c>
      <c r="C32" s="75" t="s">
        <v>9</v>
      </c>
      <c r="D32" s="87">
        <v>2266741.8248999999</v>
      </c>
    </row>
    <row r="33" spans="1:5" s="86" customFormat="1">
      <c r="A33" s="85"/>
      <c r="B33" s="71" t="s">
        <v>247</v>
      </c>
      <c r="C33" s="72" t="s">
        <v>10</v>
      </c>
      <c r="D33" s="80">
        <v>2816849.79</v>
      </c>
    </row>
    <row r="34" spans="1:5">
      <c r="A34" s="66"/>
      <c r="B34" s="74" t="s">
        <v>250</v>
      </c>
      <c r="C34" s="75" t="s">
        <v>11</v>
      </c>
      <c r="D34" s="76">
        <v>2816849.79</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28204363.910146963</v>
      </c>
    </row>
    <row r="38" spans="1:5" s="88" customFormat="1">
      <c r="A38" s="66"/>
      <c r="B38" s="74" t="s">
        <v>256</v>
      </c>
      <c r="C38" s="75" t="s">
        <v>292</v>
      </c>
      <c r="D38" s="87">
        <v>0</v>
      </c>
    </row>
    <row r="39" spans="1:5" s="86" customFormat="1">
      <c r="A39" s="85"/>
      <c r="B39" s="71" t="s">
        <v>258</v>
      </c>
      <c r="C39" s="72" t="s">
        <v>27</v>
      </c>
      <c r="D39" s="73">
        <v>2953393744.0320048</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40" zoomScale="90" zoomScaleNormal="90" workbookViewId="0">
      <selection activeCell="B8" sqref="B8:D5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42" t="s">
        <v>428</v>
      </c>
      <c r="C2" s="142"/>
      <c r="D2" s="66"/>
    </row>
    <row r="3" spans="1:4">
      <c r="A3" s="62"/>
      <c r="B3" s="142" t="str">
        <f>"La situatia din "&amp;TEXT(RIGHT('f01.01'!B3,10),"dd.mm.yyy")</f>
        <v>La situatia din 28.02.2019</v>
      </c>
      <c r="C3" s="142"/>
      <c r="D3" s="66"/>
    </row>
    <row r="4" spans="1:4">
      <c r="A4" s="62"/>
      <c r="B4" s="62"/>
      <c r="C4" s="62"/>
      <c r="D4" s="66"/>
    </row>
    <row r="5" spans="1:4" ht="15.75">
      <c r="A5" s="62"/>
      <c r="B5" s="141" t="s">
        <v>293</v>
      </c>
      <c r="C5" s="144"/>
      <c r="D5" s="145"/>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50122825.209999993</v>
      </c>
    </row>
    <row r="39" spans="1:4">
      <c r="A39" s="66"/>
      <c r="B39" s="71" t="s">
        <v>286</v>
      </c>
      <c r="C39" s="72" t="s">
        <v>320</v>
      </c>
      <c r="D39" s="94">
        <v>0</v>
      </c>
    </row>
    <row r="40" spans="1:4">
      <c r="A40" s="66"/>
      <c r="B40" s="71" t="s">
        <v>287</v>
      </c>
      <c r="C40" s="72" t="s">
        <v>19</v>
      </c>
      <c r="D40" s="93">
        <v>92271508.01000002</v>
      </c>
    </row>
    <row r="41" spans="1:4" ht="25.5">
      <c r="A41" s="66"/>
      <c r="B41" s="74" t="s">
        <v>289</v>
      </c>
      <c r="C41" s="97" t="s">
        <v>321</v>
      </c>
      <c r="D41" s="95" t="s">
        <v>249</v>
      </c>
    </row>
    <row r="42" spans="1:4">
      <c r="A42" s="66"/>
      <c r="B42" s="74" t="s">
        <v>291</v>
      </c>
      <c r="C42" s="75" t="s">
        <v>23</v>
      </c>
      <c r="D42" s="94">
        <v>92271508.01000002</v>
      </c>
    </row>
    <row r="43" spans="1:4">
      <c r="A43" s="66"/>
      <c r="B43" s="71" t="s">
        <v>247</v>
      </c>
      <c r="C43" s="72" t="s">
        <v>322</v>
      </c>
      <c r="D43" s="94">
        <v>0</v>
      </c>
    </row>
    <row r="44" spans="1:4">
      <c r="A44" s="66"/>
      <c r="B44" s="71" t="s">
        <v>250</v>
      </c>
      <c r="C44" s="72" t="s">
        <v>323</v>
      </c>
      <c r="D44" s="94">
        <v>9791881.2300000023</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558736214.45000005</v>
      </c>
    </row>
    <row r="50" spans="1:4">
      <c r="A50" s="66"/>
      <c r="B50" s="71" t="s">
        <v>259</v>
      </c>
      <c r="C50" s="72" t="s">
        <v>327</v>
      </c>
      <c r="D50" s="93">
        <v>3512129958.4820051</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61" zoomScale="85" zoomScaleNormal="85" workbookViewId="0">
      <selection activeCell="D72" sqref="D72"/>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42" t="s">
        <v>428</v>
      </c>
      <c r="C2" s="142"/>
      <c r="D2" s="66"/>
    </row>
    <row r="3" spans="1:4">
      <c r="A3" s="62"/>
      <c r="B3" s="142" t="str">
        <f>"La situatia din "&amp;TEXT(RIGHT('f01.01'!B3,10),"dd.mm.yyy")</f>
        <v>La situatia din 28.02.2019</v>
      </c>
      <c r="C3" s="142"/>
      <c r="D3" s="66"/>
    </row>
    <row r="4" spans="1:4">
      <c r="A4" s="66"/>
      <c r="B4" s="66"/>
      <c r="C4" s="66"/>
      <c r="D4" s="66"/>
    </row>
    <row r="5" spans="1:4" ht="14.25">
      <c r="A5" s="66"/>
      <c r="B5" s="146" t="s">
        <v>328</v>
      </c>
      <c r="C5" s="144"/>
      <c r="D5" s="145"/>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31549009.780000005</v>
      </c>
    </row>
    <row r="12" spans="1:4">
      <c r="A12" s="66"/>
      <c r="B12" s="74" t="s">
        <v>212</v>
      </c>
      <c r="C12" s="79" t="s">
        <v>219</v>
      </c>
      <c r="D12" s="87">
        <v>47063.22</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31501946.560000006</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14443588.759999996</v>
      </c>
    </row>
    <row r="21" spans="1:4">
      <c r="A21" s="66"/>
      <c r="B21" s="74" t="s">
        <v>232</v>
      </c>
      <c r="C21" s="79" t="s">
        <v>338</v>
      </c>
      <c r="D21" s="87">
        <v>0</v>
      </c>
    </row>
    <row r="22" spans="1:4">
      <c r="A22" s="66"/>
      <c r="B22" s="74" t="s">
        <v>276</v>
      </c>
      <c r="C22" s="79" t="s">
        <v>339</v>
      </c>
      <c r="D22" s="87">
        <v>0</v>
      </c>
    </row>
    <row r="23" spans="1:4">
      <c r="A23" s="66"/>
      <c r="B23" s="74" t="s">
        <v>234</v>
      </c>
      <c r="C23" s="79" t="s">
        <v>340</v>
      </c>
      <c r="D23" s="87">
        <v>14366736.819999997</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76851.94</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7339598.7399999984</v>
      </c>
    </row>
    <row r="34" spans="1:4">
      <c r="A34" s="66"/>
      <c r="B34" s="71" t="s">
        <v>287</v>
      </c>
      <c r="C34" s="78" t="s">
        <v>351</v>
      </c>
      <c r="D34" s="80">
        <v>1057012.55</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5755997.7899999898</v>
      </c>
    </row>
    <row r="45" spans="1:4">
      <c r="A45" s="66"/>
      <c r="B45" s="71" t="s">
        <v>261</v>
      </c>
      <c r="C45" s="78" t="s">
        <v>361</v>
      </c>
      <c r="D45" s="80">
        <v>87378.41</v>
      </c>
    </row>
    <row r="46" spans="1:4">
      <c r="A46" s="66"/>
      <c r="B46" s="71" t="s">
        <v>263</v>
      </c>
      <c r="C46" s="78" t="s">
        <v>362</v>
      </c>
      <c r="D46" s="80">
        <v>1489589.1900000002</v>
      </c>
    </row>
    <row r="47" spans="1:4">
      <c r="A47" s="66"/>
      <c r="B47" s="71" t="s">
        <v>265</v>
      </c>
      <c r="C47" s="78" t="s">
        <v>363</v>
      </c>
      <c r="D47" s="80">
        <v>4230051.1500000004</v>
      </c>
    </row>
    <row r="48" spans="1:4">
      <c r="A48" s="66"/>
      <c r="B48" s="71" t="s">
        <v>364</v>
      </c>
      <c r="C48" s="78" t="s">
        <v>365</v>
      </c>
      <c r="D48" s="80">
        <v>26490921.450000003</v>
      </c>
    </row>
    <row r="49" spans="1:4" ht="18.75" customHeight="1">
      <c r="A49" s="66"/>
      <c r="B49" s="71" t="s">
        <v>267</v>
      </c>
      <c r="C49" s="78" t="s">
        <v>366</v>
      </c>
      <c r="D49" s="80">
        <v>14652437.91</v>
      </c>
    </row>
    <row r="50" spans="1:4">
      <c r="A50" s="66"/>
      <c r="B50" s="74" t="s">
        <v>268</v>
      </c>
      <c r="C50" s="79" t="s">
        <v>367</v>
      </c>
      <c r="D50" s="87">
        <v>5980644.0600000005</v>
      </c>
    </row>
    <row r="51" spans="1:4">
      <c r="A51" s="66"/>
      <c r="B51" s="74" t="s">
        <v>270</v>
      </c>
      <c r="C51" s="79" t="s">
        <v>368</v>
      </c>
      <c r="D51" s="87">
        <v>8671793.8499999996</v>
      </c>
    </row>
    <row r="52" spans="1:4">
      <c r="A52" s="66"/>
      <c r="B52" s="71" t="s">
        <v>369</v>
      </c>
      <c r="C52" s="78" t="s">
        <v>370</v>
      </c>
      <c r="D52" s="80">
        <v>2576137.4900000002</v>
      </c>
    </row>
    <row r="53" spans="1:4">
      <c r="A53" s="66"/>
      <c r="B53" s="74" t="s">
        <v>371</v>
      </c>
      <c r="C53" s="79" t="s">
        <v>372</v>
      </c>
      <c r="D53" s="87">
        <v>2409574.91</v>
      </c>
    </row>
    <row r="54" spans="1:4">
      <c r="A54" s="66"/>
      <c r="B54" s="74" t="s">
        <v>373</v>
      </c>
      <c r="C54" s="79" t="s">
        <v>374</v>
      </c>
      <c r="D54" s="87">
        <v>125737.95</v>
      </c>
    </row>
    <row r="55" spans="1:4">
      <c r="A55" s="66"/>
      <c r="B55" s="74" t="s">
        <v>375</v>
      </c>
      <c r="C55" s="79" t="s">
        <v>376</v>
      </c>
      <c r="D55" s="87">
        <v>40824.629999999997</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344362.97000000003</v>
      </c>
    </row>
    <row r="60" spans="1:4">
      <c r="A60" s="66"/>
      <c r="B60" s="74" t="s">
        <v>383</v>
      </c>
      <c r="C60" s="79" t="s">
        <v>384</v>
      </c>
      <c r="D60" s="87">
        <v>167555.93000000002</v>
      </c>
    </row>
    <row r="61" spans="1:4">
      <c r="A61" s="66"/>
      <c r="B61" s="74" t="s">
        <v>385</v>
      </c>
      <c r="C61" s="79" t="s">
        <v>386</v>
      </c>
      <c r="D61" s="87">
        <v>176807.04000000001</v>
      </c>
    </row>
    <row r="62" spans="1:4" ht="25.5">
      <c r="A62" s="66"/>
      <c r="B62" s="71" t="s">
        <v>387</v>
      </c>
      <c r="C62" s="78" t="s">
        <v>388</v>
      </c>
      <c r="D62" s="80">
        <v>-2318088.7599999993</v>
      </c>
    </row>
    <row r="63" spans="1:4">
      <c r="A63" s="66"/>
      <c r="B63" s="74" t="s">
        <v>389</v>
      </c>
      <c r="C63" s="79" t="s">
        <v>390</v>
      </c>
      <c r="D63" s="87">
        <v>0</v>
      </c>
    </row>
    <row r="64" spans="1:4">
      <c r="A64" s="66"/>
      <c r="B64" s="74" t="s">
        <v>391</v>
      </c>
      <c r="C64" s="79" t="s">
        <v>392</v>
      </c>
      <c r="D64" s="87">
        <v>-2318088.7599999993</v>
      </c>
    </row>
    <row r="65" spans="1:4" ht="25.5">
      <c r="A65" s="66"/>
      <c r="B65" s="71" t="s">
        <v>393</v>
      </c>
      <c r="C65" s="78" t="s">
        <v>394</v>
      </c>
      <c r="D65" s="80">
        <v>0</v>
      </c>
    </row>
    <row r="66" spans="1:4">
      <c r="A66" s="66"/>
      <c r="B66" s="71" t="s">
        <v>395</v>
      </c>
      <c r="C66" s="78" t="s">
        <v>396</v>
      </c>
      <c r="D66" s="80">
        <v>0</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0</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11236071.840000002</v>
      </c>
    </row>
    <row r="76" spans="1:4">
      <c r="A76" s="66"/>
      <c r="B76" s="71" t="s">
        <v>412</v>
      </c>
      <c r="C76" s="78" t="s">
        <v>413</v>
      </c>
      <c r="D76" s="87">
        <v>1444190.61</v>
      </c>
    </row>
    <row r="77" spans="1:4">
      <c r="A77" s="66"/>
      <c r="B77" s="71" t="s">
        <v>414</v>
      </c>
      <c r="C77" s="78" t="s">
        <v>415</v>
      </c>
      <c r="D77" s="87">
        <v>9791881.2300000023</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9791881.2300000023</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2019-04-01T11:35:39Z</dcterms:modified>
</cp:coreProperties>
</file>