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procredit-group.com\Moldova\Business Data\Regulations\Internal Documents Bank\! For revision !\Treasury\ALCO minutes for revision\"/>
    </mc:Choice>
  </mc:AlternateContent>
  <xr:revisionPtr revIDLastSave="0" documentId="13_ncr:1_{1CCCAFD4-A084-4CDB-97AF-F782C6202769}" xr6:coauthVersionLast="47" xr6:coauthVersionMax="47" xr10:uidLastSave="{00000000-0000-0000-0000-000000000000}"/>
  <bookViews>
    <workbookView xWindow="28680" yWindow="-120" windowWidth="29040" windowHeight="17640" xr2:uid="{00000000-000D-0000-FFFF-FFFF00000000}"/>
  </bookViews>
  <sheets>
    <sheet name="Persoane Fizice" sheetId="1" r:id="rId1"/>
    <sheet name="Sheet2" sheetId="3" state="hidden" r:id="rId2"/>
    <sheet name="Sheet1" sheetId="2" state="hidden" r:id="rId3"/>
  </sheets>
  <externalReferences>
    <externalReference r:id="rId4"/>
  </externalReferences>
  <definedNames>
    <definedName name="_xlnm.Print_Area" localSheetId="0">'Persoane Fizice'!$A$1:$V$112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2" i="1" l="1"/>
  <c r="F13" i="1" l="1"/>
  <c r="B33" i="1" l="1"/>
  <c r="U24" i="1"/>
  <c r="P24" i="1"/>
  <c r="I13" i="1"/>
  <c r="K13" i="1"/>
  <c r="B14" i="1" l="1"/>
  <c r="E11" i="1"/>
  <c r="N12" i="1"/>
  <c r="U13" i="1" l="1"/>
  <c r="P13" i="1"/>
  <c r="U12" i="1"/>
  <c r="P12" i="1"/>
  <c r="K12" i="1"/>
  <c r="S11" i="1" l="1"/>
  <c r="T11" i="1" s="1"/>
  <c r="S13" i="1" l="1"/>
  <c r="S12" i="1"/>
  <c r="N13" i="1"/>
  <c r="N11" i="1"/>
  <c r="O11" i="1" s="1"/>
  <c r="I12" i="1"/>
  <c r="I11" i="1"/>
  <c r="J11" i="1" s="1"/>
  <c r="A106" i="1"/>
  <c r="A1" i="2"/>
</calcChain>
</file>

<file path=xl/sharedStrings.xml><?xml version="1.0" encoding="utf-8"?>
<sst xmlns="http://schemas.openxmlformats.org/spreadsheetml/2006/main" count="217" uniqueCount="176">
  <si>
    <t>Tipurile de credite acordate Persoanelor Fizice</t>
  </si>
  <si>
    <t>Housing loan (Credite imobiliare)</t>
  </si>
  <si>
    <t>Investment loan (Credite investiționale)</t>
  </si>
  <si>
    <t>1. Moneda creditului</t>
  </si>
  <si>
    <t>MDL</t>
  </si>
  <si>
    <t>2. Valoarea totală a creditului în moneda națională (minimă / maximă) / valoarea totală a creditului în valută străină (minimă / maximă)</t>
  </si>
  <si>
    <t>D = S * I * t / 365 (366) *100 D- valoarea absolută a dobânzii; I – rata dobânzii (%); t- numărul de zile de utilizare a creditului</t>
  </si>
  <si>
    <t>Ex1 : (30 000 EUR * 6.00 * 30) / (365*100) = 147.94 EUR
Ex2 : (500 000 MDL * 9.50 * 30) / (365*100) = 3.904 MDL</t>
  </si>
  <si>
    <t>Ex1 : (30 000 MDL * 9.00 * 10 zile) / (365 * 100) = 73.97 MDL
Ex2 : (30 000 MDL * 9.00 * 20 zile) / (365*100)= 147.95 MDL</t>
  </si>
  <si>
    <t>4. Durata contractului de credit în moneda naţională (minim / maxim) / durata contractului de credit în valută străină (minim / maxim)</t>
  </si>
  <si>
    <t>5. Alte plăţi decât rata dobânzii aferente creditului în monedă naţională / în valută străină, care sunt incluse în costul total al creditului</t>
  </si>
  <si>
    <t xml:space="preserve">Comision de acordare credit </t>
  </si>
  <si>
    <t xml:space="preserve">Comision de refinanțare </t>
  </si>
  <si>
    <t>Comision de majorare a limitei 0%</t>
  </si>
  <si>
    <t xml:space="preserve">Schimbarea gajului </t>
  </si>
  <si>
    <t>Restructurarea creditului</t>
  </si>
  <si>
    <t xml:space="preserve">Acord la aplicarea gajului de ordin 2 </t>
  </si>
  <si>
    <t xml:space="preserve">7. Modul (anuităţi, rate, integral) şi frecvenţa plăţilor </t>
  </si>
  <si>
    <t xml:space="preserve">Plăţi lunare        
Tip grafic (anuitate, rate lunare egale, flexibil) </t>
  </si>
  <si>
    <t xml:space="preserve"> Flexibil</t>
  </si>
  <si>
    <t>8. Documentele necesare pentru obţinerea creditului</t>
  </si>
  <si>
    <t xml:space="preserve">
-  Buletin de identitate
 - cerere de acordare a creditului 
-  adeverinţa de salariu (şi/sau alte documente confirmative privind existenţa şi provenienţa surselor de venit suplimentare)
-  contractul de muncă (după caz)
-  documente asupra bunurilor propuse în gaj
-  alte acte solicitare de Bancă </t>
  </si>
  <si>
    <t xml:space="preserve">
- Buletin de Identitate;
- cerere de acordare a creditului;
-  adeverinţa de salariu (şi/sau alte documente confirmative privind existenţa şi provenienţa surselor de venit suplimentare)
-  contractul de muncă (după caz)</t>
  </si>
  <si>
    <t xml:space="preserve">9. Formele de asigurare ale creditului acceptate de bancă </t>
  </si>
  <si>
    <t>Bunuri imobile, mijloace de transport, depozit bancar, fidejusiune (garanţie persoană fizică / juridică), alte bunuri mobile (după caz)</t>
  </si>
  <si>
    <t>10. Efectele rambursării anticipate, precum şi penalităţile aferente contractului de credit</t>
  </si>
  <si>
    <t xml:space="preserve">11. Condiţiile în care rata dobânzii se poate modifica </t>
  </si>
  <si>
    <t>12. Menţionarea faptului că la creditele acordate în valută străină sau în moneda naţională ataşate la cursul valutei străine plăţile se vor modifica în funcţie de evoluţia cursului leului moldovenesc faţă de valutele străine, în cazul în care plăţile vor fi efectuate în moneda naţională</t>
  </si>
  <si>
    <t>Pentru creditele atașate la valută suma plăților în lei moldovenești se va modifica în funcție de evoluția cursului leului moldovenesc fața de valuta străină</t>
  </si>
  <si>
    <t>N/A</t>
  </si>
  <si>
    <t>13. Modalitatea de aplicare a cursului valutar la efectuarea plăţilor aferente creditelor acordate în valuta străină sau în moneda naţională ataşate la cursul valutei străine</t>
  </si>
  <si>
    <t>1. Conform cursului comercial fără numerar al Băncii la data achitării
2. Conform cursului oficial a Bancii Nationale a Moldova</t>
  </si>
  <si>
    <t>14. Alte comisioane legate de activitatea de creditare (Se percepe în momentul adresării cu contul spre plată, la ghișeele băncii, includ TVA)</t>
  </si>
  <si>
    <t>(nume, prenume, funcție)</t>
  </si>
  <si>
    <t>Denumirea informaţiei publicate</t>
  </si>
  <si>
    <t>Anexa nr.5
la Regulamentul cu privire la cerințele de publicare
a informațiilor de către bănci</t>
  </si>
  <si>
    <t xml:space="preserve">6. Dobânda anuală efectivă a creditului în moneda naţională / în valută străină şi informaţia expusă la art. 4 punctul (3) din Legea nr. 202/2013, după caz </t>
  </si>
  <si>
    <t>Notă: Informaţia este publicată conform prevederilor Regulamentul cu privire la cerințele de publicare a informațiilor de către bănci.</t>
  </si>
  <si>
    <t>Semnătura:</t>
  </si>
  <si>
    <t xml:space="preserve">© ProCredit Bank, Decembrie 2020. Toate drepturile sunt protejate </t>
  </si>
  <si>
    <t xml:space="preserve">
</t>
  </si>
  <si>
    <t>Eco Investment loan* (Credite investiționale verzi)</t>
  </si>
  <si>
    <t>Comision pentru rambursare anticipată 0%
Penalitate la rata neachitată 0,1% pe zi aplicată din capitalul restant.</t>
  </si>
  <si>
    <t>Comision pentru rambursare anticipată 0%
Pentru neachitarea dobinzii și în cazul nerambursării la scadența împrumutului va achita o penalitate de 0,1% pe zi din soldul restant al imprumutului.</t>
  </si>
  <si>
    <t>https://www.procreditbank.md/ro/LIBOR_EURIBOR_TDA_AIR12M_RO</t>
  </si>
  <si>
    <t>https://www.procreditbank.md/files/pdf/Condi%C5%A3iile%20de%20acordare%20a%20creditelor.pdf</t>
  </si>
  <si>
    <t>Banca este în drept să modifice în mod unilateral rata dobânzii stabilită conform contractului de credit fiecare 6 luni, în dependență de:</t>
  </si>
  <si>
    <t>• Modificarea ratei de bază a Băncii Naţionale, 
• Modificarea costului resurselor disponibile Băncii
• rata inflaţiei; 
• evoluţia pieţei financiare.</t>
  </si>
  <si>
    <t>de la 3 luni până la 60 luni (în dependența de capacitatea de plată)</t>
  </si>
  <si>
    <t xml:space="preserve"> 12 luni</t>
  </si>
  <si>
    <t>Overdraft FlexFund (Necesităţi personale)</t>
  </si>
  <si>
    <t>Eco Housing loan* (Credite imobiliare verzi)</t>
  </si>
  <si>
    <t>rata fixă</t>
  </si>
  <si>
    <r>
      <t>Conducătorul organului executiv al băncii:</t>
    </r>
    <r>
      <rPr>
        <b/>
        <sz val="14"/>
        <color theme="1"/>
        <rFont val="Arial"/>
        <family val="2"/>
        <charset val="204"/>
      </rPr>
      <t xml:space="preserve"> Irina Coroi-Jovmir Preşedintele Comitetului de Conducere</t>
    </r>
    <r>
      <rPr>
        <sz val="14"/>
        <color theme="1"/>
        <rFont val="Arial"/>
        <family val="2"/>
        <charset val="204"/>
      </rPr>
      <t xml:space="preserve">  
</t>
    </r>
  </si>
  <si>
    <t>3. Rata dobânzii aferentă creditului (%), fixă / flotantă, în moneda naţională (minimă / maximă) / în valută străină (minimă / maximă), precum şi metoda de calculare a ratei dobânzii aferente creditului prin intermediul a cel puţin două exemple reprezentative**</t>
  </si>
  <si>
    <t xml:space="preserve">Informaţie privind condiţiile de acordare a creditelor pentru persoane fizice de către BC ProCredit Bank SA </t>
  </si>
  <si>
    <t>MDL:</t>
  </si>
  <si>
    <t>EURIBOR 6M</t>
  </si>
  <si>
    <t>Housing Loan MDL DAE</t>
  </si>
  <si>
    <t>Eco Investment Loan MDL DAE</t>
  </si>
  <si>
    <t>Investment Loan MDL DAE</t>
  </si>
  <si>
    <t>DAE a fost calculată reieșind din suma creditului de 100,000 MDL pe un termen de 12 luni.</t>
  </si>
  <si>
    <t>Housing Loan USX DAE</t>
  </si>
  <si>
    <t>Housing Loan EUX DAE</t>
  </si>
  <si>
    <t>Eco Investment Loan USX DAE</t>
  </si>
  <si>
    <t>Eco Investment Loan EUX DAE</t>
  </si>
  <si>
    <t>Investment Loan USX DAE</t>
  </si>
  <si>
    <t>Investment Loan EUX DAE</t>
  </si>
  <si>
    <t>USX:</t>
  </si>
  <si>
    <t>EUX:</t>
  </si>
  <si>
    <t>MDL sau USD/ EUR (indexat USX/EUX, echivalentul în MDL)</t>
  </si>
  <si>
    <t>DAE în MDL a fost calculată reieșind din suma creditului de 1,000.000 MDL pe un termen de 240 luni.
DAE în USX a fost calculată reieșind din suma creditului de 100,000 USX pe un termen de 240 luni.
DAE în EUX a fost calculată reieșind din suma creditului de 80,000 EUR pe un termen de 240 luni.</t>
  </si>
  <si>
    <t>DAE în MDL a fost calculată reieșind din suma creditului de 1,000.000 MDL pe un termen de 240 luni.
DAE în USX  a fost calculată reieșind din suma creditului de 100,000 USD pe un termen de 240 luni.
DAE în EUX  a fost calculată reieșind din suma creditului de 80,000 EUR pe un termen de 240 luni.</t>
  </si>
  <si>
    <t>DAE în MDL a fost calculată reieșind din suma creditului de 300,000 MDL pe un termen de 60 luni.
DAE în USX  a fost calculată reieșind din suma creditului de 20,000 USD pe un termen de 60 luni.
DAE în EUX  a fost calculată reieșind din suma creditului de 20,000 EUR pe un termen de 60 luni.</t>
  </si>
  <si>
    <t>DAE în MDL a fost calculată reieșind din suma creditului de 300,000 MDL pe un termen de 60 luni.
DAE în USX  a fost calculată reieșind din suma creditului de 20,000 USD pe un termen de 60 luni.
DAE în EUX a fost calculată reieșind din suma creditului de 20,000 EUR pe un termen de 60 luni.</t>
  </si>
  <si>
    <t>Eco Housing Loan MDL DAE</t>
  </si>
  <si>
    <t>Eco Housing Loan USX DAE</t>
  </si>
  <si>
    <t>Eco Housing Loan EUX DAE</t>
  </si>
  <si>
    <t>6.012%</t>
  </si>
  <si>
    <t>5.762%</t>
  </si>
  <si>
    <t>5.012%</t>
  </si>
  <si>
    <t>4.762%</t>
  </si>
  <si>
    <t>Categoria de bunuri</t>
  </si>
  <si>
    <t>Bunuri imobile cu destinație rezidențială</t>
  </si>
  <si>
    <t>Tarif, MDL</t>
  </si>
  <si>
    <t>Conditii speciale</t>
  </si>
  <si>
    <t>Apartamente, mun. Chișinău și suburbie</t>
  </si>
  <si>
    <t>Apartamente, alte regiuni</t>
  </si>
  <si>
    <t>Case de locuit individuale (+Căsuțe de vacanță),mun. Chișinău și suburbie</t>
  </si>
  <si>
    <t>Cu constructii accesorii</t>
  </si>
  <si>
    <t>Fara constructii accesorii</t>
  </si>
  <si>
    <t>Case de locuit individuale (Căsuțe de vacanță) , alte regiuni</t>
  </si>
  <si>
    <t>Garaj, loc de parcare mun. Chișinău și suburbie</t>
  </si>
  <si>
    <t>Garaj, loc de parcare, alte regiuni</t>
  </si>
  <si>
    <t>Loturi de teren</t>
  </si>
  <si>
    <t>Destinație rezidențială (pina la 0,15 ha)  mun. Chișinău și suburbie</t>
  </si>
  <si>
    <t xml:space="preserve"> +100 lei/ ar, cel mult 2700  lei</t>
  </si>
  <si>
    <t>Destinație rezidențială (pina la 0,15 ha), alte regiuni</t>
  </si>
  <si>
    <t>Destinație comercială (pina la 0,15 ha)  mun. Chișinău și suburbie</t>
  </si>
  <si>
    <t>Destinație comercială  (pina la 0,15 ha), alte regiuni</t>
  </si>
  <si>
    <t>Agricole, 1-2 num. cadastrale</t>
  </si>
  <si>
    <t>pret/numar cadastral</t>
  </si>
  <si>
    <t>Agricole,  3-10 num. cadastrale</t>
  </si>
  <si>
    <t>Agricole,  11-20 num. cadastrale</t>
  </si>
  <si>
    <t>Agricole, 21-30 num. cadastrale</t>
  </si>
  <si>
    <t>Agricole,  31-100 num. cadastrale</t>
  </si>
  <si>
    <t>Agricole,  mai mult de 100 num. cadastrale</t>
  </si>
  <si>
    <t>Plantatii perene (vie, livezi) 1-2 num. cadastrale</t>
  </si>
  <si>
    <t>1300/nr.cad</t>
  </si>
  <si>
    <t>fără sistem de irigare și utilaj suplimentar</t>
  </si>
  <si>
    <t>Plantatii perene (vie, livezi) 3-10 num. cadastrale</t>
  </si>
  <si>
    <t>550/nr.cad</t>
  </si>
  <si>
    <t>Plantatii perene (vie, livezi)11-20 num. cadastrale</t>
  </si>
  <si>
    <t>500/nr.cad</t>
  </si>
  <si>
    <t>Plantatii perene (vie, livezi) 21-30 num. cadastrale</t>
  </si>
  <si>
    <t>450/nr.cad</t>
  </si>
  <si>
    <t>Plantatii perene (vie, livezi)mai mari de 20 ha</t>
  </si>
  <si>
    <t>Bunuri imobile cu destinație comercială (incăperi comerciale, restaurante, oficii, magazine), Suprafata utila</t>
  </si>
  <si>
    <t>pînă la 100 m.p.</t>
  </si>
  <si>
    <t xml:space="preserve">pret fara teren. </t>
  </si>
  <si>
    <t>101-200 m.p.</t>
  </si>
  <si>
    <t>201-400 m.p.</t>
  </si>
  <si>
    <t>401-600 m.p.</t>
  </si>
  <si>
    <t>601-800 m.p.</t>
  </si>
  <si>
    <t>801-1000 m.p.</t>
  </si>
  <si>
    <t>1001-2000 m.p.</t>
  </si>
  <si>
    <t>2001-3000 m.p.</t>
  </si>
  <si>
    <t>3001-4000 m.p.</t>
  </si>
  <si>
    <t>4001-5000 m.p.</t>
  </si>
  <si>
    <t>mai mare de 5001 m.p.</t>
  </si>
  <si>
    <t>negociabil</t>
  </si>
  <si>
    <t>Bunuri imobile cu destinație industrială   (depozite, încăperi de producere), Suprafata utila</t>
  </si>
  <si>
    <t>pînă la 300 m.p.</t>
  </si>
  <si>
    <t>301-600 m.p.</t>
  </si>
  <si>
    <t>601-900 m.p.</t>
  </si>
  <si>
    <t>901-1200 m.p.</t>
  </si>
  <si>
    <t>1201-1800 m.p.</t>
  </si>
  <si>
    <t>1801-2400 m.p.</t>
  </si>
  <si>
    <t>2401-4000 m.p.</t>
  </si>
  <si>
    <t>4001-6000 m.p.</t>
  </si>
  <si>
    <t>mai mare de 6001 m.p.</t>
  </si>
  <si>
    <t>Stații de alimentare PECO</t>
  </si>
  <si>
    <t>3500-6000</t>
  </si>
  <si>
    <t>fara utilaj</t>
  </si>
  <si>
    <t>Mașini, echipamente, instalații</t>
  </si>
  <si>
    <t>Pret, unitate </t>
  </si>
  <si>
    <t>Autoturisme</t>
  </si>
  <si>
    <t>Remorci, semiremorci</t>
  </si>
  <si>
    <t>Tehnica agricola</t>
  </si>
  <si>
    <t>Autobuse, camioane, autotractoare, tractoare</t>
  </si>
  <si>
    <t>Vehicule speciale (excavatoare, macarale, etc)</t>
  </si>
  <si>
    <t>Utilaj de serie</t>
  </si>
  <si>
    <t>Linii de producere</t>
  </si>
  <si>
    <t>De la 2000</t>
  </si>
  <si>
    <t>Echipament, per unitate</t>
  </si>
  <si>
    <t>300-500</t>
  </si>
  <si>
    <t>Panouri fotovoltaice (Parc fotovoltaic) pina la 150 kw</t>
  </si>
  <si>
    <t>Panouri fotovoltaice (Parc fotovoltaic) 151-300 kw</t>
  </si>
  <si>
    <t>Panouri fotovoltaice (Parc fotovoltaic) 301-1000 kw</t>
  </si>
  <si>
    <t>Panouri fotovoltaice (Parc fotovoltaic)mai muld de 1000 kw</t>
  </si>
  <si>
    <t>Rata finală</t>
  </si>
  <si>
    <t>Marja</t>
  </si>
  <si>
    <r>
      <t xml:space="preserve"> min 10.000 EUR - max 300.000 EUR - </t>
    </r>
    <r>
      <rPr>
        <sz val="14"/>
        <rFont val="Arial"/>
        <family val="2"/>
      </rPr>
      <t>echivalentul în MDL conform cursului oficial stabilit de către BNM  la ziua aprobării creditulu</t>
    </r>
    <r>
      <rPr>
        <b/>
        <sz val="14"/>
        <rFont val="Arial"/>
        <family val="2"/>
      </rPr>
      <t xml:space="preserve">
 suma creditului nu poate depăși 80% din valoarea imobilului finanţat acceptat în gaj       
</t>
    </r>
  </si>
  <si>
    <t>IRCC</t>
  </si>
  <si>
    <t>6MTermsofr USD+</t>
  </si>
  <si>
    <t>4.1193%</t>
  </si>
  <si>
    <t xml:space="preserve">- min. 6.000 MDL - max 2 salarii nete
</t>
  </si>
  <si>
    <t>Fără gaj până la suma de 300 000 MDL</t>
  </si>
  <si>
    <t xml:space="preserve"> Suma maximă fără gaj 400.000 MDL
Bunuri imobile, mijloace de transport, depozit bancar, fidejusiune (garanţie persoană fizică / juridică), alte bunuri mobile (după caz)</t>
  </si>
  <si>
    <r>
      <t xml:space="preserve">- min 5.000 EUR - max 50.000 EUR  - </t>
    </r>
    <r>
      <rPr>
        <sz val="14"/>
        <color theme="1" tint="0.249977111117893"/>
        <rFont val="Arial"/>
        <family val="2"/>
      </rPr>
      <t xml:space="preserve">echivalentul în MDL conform cursului oficial stabilit de către BNM la ziua aprobării creditului
</t>
    </r>
  </si>
  <si>
    <t>Executor: Nistor S.
Tel. 0800 000 10</t>
  </si>
  <si>
    <r>
      <t>*
1. automobile electrice şi plug-in hybrid,  
2. sisteme de energie regenerabilă,
3. case și apartamente eficiente energetic 
4. sisteme de încălzire și răcire, sisteme de ventilare și sisteme de iluminat eficiente energetic
** 
* Rata minimă aprobată de comitetul de Active şi Pasive al B.C. ProCredit Bank S.A</t>
    </r>
    <r>
      <rPr>
        <b/>
        <sz val="14"/>
        <color rgb="FFC00000"/>
        <rFont val="Arial"/>
        <family val="2"/>
      </rPr>
      <t xml:space="preserve"> 7.00% </t>
    </r>
    <r>
      <rPr>
        <b/>
        <sz val="14"/>
        <rFont val="Arial"/>
        <family val="2"/>
      </rPr>
      <t>în</t>
    </r>
    <r>
      <rPr>
        <b/>
        <sz val="14"/>
        <rFont val="Arial"/>
        <family val="2"/>
        <charset val="204"/>
      </rPr>
      <t xml:space="preserve"> MDL și </t>
    </r>
    <r>
      <rPr>
        <b/>
        <sz val="14"/>
        <color rgb="FFC00000"/>
        <rFont val="Arial"/>
        <family val="2"/>
      </rPr>
      <t>7.00%</t>
    </r>
    <r>
      <rPr>
        <b/>
        <sz val="14"/>
        <rFont val="Arial"/>
        <family val="2"/>
        <charset val="204"/>
      </rPr>
      <t xml:space="preserve"> în EUR ș</t>
    </r>
    <r>
      <rPr>
        <b/>
        <sz val="14"/>
        <rFont val="Arial"/>
        <family val="2"/>
      </rPr>
      <t>i</t>
    </r>
    <r>
      <rPr>
        <b/>
        <sz val="14"/>
        <color rgb="FFFF0000"/>
        <rFont val="Arial"/>
        <family val="2"/>
      </rPr>
      <t xml:space="preserve"> </t>
    </r>
    <r>
      <rPr>
        <b/>
        <sz val="14"/>
        <color rgb="FFC00000"/>
        <rFont val="Arial"/>
        <family val="2"/>
      </rPr>
      <t>7,00%</t>
    </r>
    <r>
      <rPr>
        <b/>
        <sz val="14"/>
        <rFont val="Arial"/>
        <family val="2"/>
        <charset val="204"/>
      </rPr>
      <t xml:space="preserve"> în USD</t>
    </r>
  </si>
  <si>
    <t>de la 12 luni până la 360 luni (în dependența de capacitatea de plată)</t>
  </si>
  <si>
    <t>În vigoare din “20” Mai 2024</t>
  </si>
  <si>
    <t>Lista de preturi a fost aprobată prin decizia Comitetului de Active şi Pasive al B.C. ProCredit Bank S.A. din 08.05.2024</t>
  </si>
  <si>
    <t>© ProCredit Bank. Mai 2024. Toate drepturile sunt protejate.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</si>
</sst>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31" x14ac:knownFonts="1">
    <font>
      <sz val="11"/>
      <color theme="1"/>
      <name val="Calibri"/>
      <family val="2"/>
      <charset val="204"/>
      <scheme val="minor"/>
    </font>
    <font>
      <sz val="10"/>
      <name val="Arial"/>
      <family val="2"/>
    </font>
    <font>
      <sz val="14"/>
      <name val="Arial"/>
      <family val="2"/>
      <charset val="204"/>
    </font>
    <font>
      <b/>
      <sz val="14"/>
      <name val="Arial"/>
      <family val="2"/>
      <charset val="204"/>
    </font>
    <font>
      <sz val="10"/>
      <name val="Arial"/>
      <family val="2"/>
      <charset val="204"/>
    </font>
    <font>
      <sz val="14"/>
      <name val="Arial"/>
      <family val="2"/>
    </font>
    <font>
      <b/>
      <sz val="16"/>
      <name val="Arial"/>
      <family val="2"/>
      <charset val="204"/>
    </font>
    <font>
      <u/>
      <sz val="11"/>
      <color theme="10"/>
      <name val="Calibri"/>
      <family val="2"/>
      <charset val="204"/>
      <scheme val="minor"/>
    </font>
    <font>
      <b/>
      <sz val="14"/>
      <color theme="1"/>
      <name val="Arial"/>
      <family val="2"/>
      <charset val="204"/>
    </font>
    <font>
      <sz val="14"/>
      <color theme="1"/>
      <name val="Arial"/>
      <family val="2"/>
      <charset val="204"/>
    </font>
    <font>
      <b/>
      <sz val="14"/>
      <color theme="1" tint="0.249977111117893"/>
      <name val="Arial"/>
      <family val="2"/>
    </font>
    <font>
      <b/>
      <sz val="14"/>
      <color theme="10"/>
      <name val="Arial"/>
      <family val="2"/>
    </font>
    <font>
      <b/>
      <sz val="14"/>
      <name val="Arial"/>
      <family val="2"/>
    </font>
    <font>
      <sz val="14"/>
      <color theme="1" tint="0.249977111117893"/>
      <name val="Arial"/>
      <family val="2"/>
    </font>
    <font>
      <b/>
      <sz val="16"/>
      <color theme="1" tint="0.249977111117893"/>
      <name val="Arial"/>
      <family val="2"/>
    </font>
    <font>
      <b/>
      <sz val="16"/>
      <name val="Arial"/>
      <family val="2"/>
    </font>
    <font>
      <b/>
      <sz val="14"/>
      <color rgb="FFC00000"/>
      <name val="Arial"/>
      <family val="2"/>
    </font>
    <font>
      <b/>
      <sz val="14"/>
      <color rgb="FFC00000"/>
      <name val="Arial"/>
      <family val="2"/>
      <charset val="204"/>
    </font>
    <font>
      <b/>
      <u/>
      <sz val="16"/>
      <color theme="10"/>
      <name val="Calibri"/>
      <family val="2"/>
      <charset val="204"/>
      <scheme val="minor"/>
    </font>
    <font>
      <b/>
      <sz val="16"/>
      <color rgb="FFC00000"/>
      <name val="Arial"/>
      <family val="2"/>
      <charset val="204"/>
    </font>
    <font>
      <b/>
      <sz val="18"/>
      <color rgb="FF000000"/>
      <name val="Arial"/>
      <family val="2"/>
    </font>
    <font>
      <sz val="16"/>
      <color theme="1"/>
      <name val="Times New Roman"/>
      <family val="1"/>
      <charset val="204"/>
    </font>
    <font>
      <b/>
      <sz val="12"/>
      <color rgb="FF000000"/>
      <name val="Arial"/>
      <family val="2"/>
    </font>
    <font>
      <sz val="18"/>
      <color rgb="FF000000"/>
      <name val="Arial"/>
      <family val="2"/>
    </font>
    <font>
      <sz val="14"/>
      <color rgb="FF000000"/>
      <name val="Arial"/>
      <family val="2"/>
    </font>
    <font>
      <sz val="12"/>
      <color rgb="FF000000"/>
      <name val="Arial"/>
      <family val="2"/>
    </font>
    <font>
      <b/>
      <sz val="24"/>
      <name val="Arial"/>
      <family val="2"/>
      <charset val="204"/>
    </font>
    <font>
      <u/>
      <sz val="16"/>
      <color theme="10"/>
      <name val="Calibri"/>
      <family val="2"/>
      <charset val="204"/>
      <scheme val="minor"/>
    </font>
    <font>
      <b/>
      <sz val="14"/>
      <color rgb="FFFF0000"/>
      <name val="Arial"/>
      <family val="2"/>
    </font>
    <font>
      <u/>
      <sz val="14"/>
      <color theme="10"/>
      <name val="Calibri"/>
      <family val="2"/>
      <charset val="204"/>
      <scheme val="minor"/>
    </font>
    <font>
      <b/>
      <u/>
      <sz val="14"/>
      <color theme="10"/>
      <name val="Arial"/>
      <family val="2"/>
    </font>
  </fonts>
  <fills count="8">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0.14999847407452621"/>
        <bgColor indexed="64"/>
      </patternFill>
    </fill>
    <fill>
      <patternFill patternType="solid">
        <fgColor rgb="FF95B3D7"/>
        <bgColor indexed="64"/>
      </patternFill>
    </fill>
    <fill>
      <patternFill patternType="solid">
        <fgColor rgb="FFEBF1DE"/>
        <bgColor indexed="64"/>
      </patternFill>
    </fill>
    <fill>
      <patternFill patternType="solid">
        <fgColor rgb="FFFFFF00"/>
        <bgColor indexed="64"/>
      </patternFill>
    </fill>
  </fills>
  <borders count="58">
    <border>
      <left/>
      <right/>
      <top/>
      <bottom/>
      <diagonal/>
    </border>
    <border>
      <left style="medium">
        <color indexed="64"/>
      </left>
      <right style="medium">
        <color indexed="64"/>
      </right>
      <top style="medium">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top/>
      <bottom style="medium">
        <color indexed="64"/>
      </bottom>
      <diagonal/>
    </border>
    <border>
      <left style="medium">
        <color indexed="64"/>
      </left>
      <right/>
      <top/>
      <bottom/>
      <diagonal/>
    </border>
    <border>
      <left style="medium">
        <color indexed="64"/>
      </left>
      <right style="thin">
        <color indexed="64"/>
      </right>
      <top style="medium">
        <color indexed="64"/>
      </top>
      <bottom style="thin">
        <color indexed="64"/>
      </bottom>
      <diagonal/>
    </border>
    <border>
      <left/>
      <right style="medium">
        <color indexed="64"/>
      </right>
      <top/>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diagonal/>
    </border>
    <border>
      <left style="thin">
        <color indexed="64"/>
      </left>
      <right/>
      <top style="medium">
        <color indexed="64"/>
      </top>
      <bottom/>
      <diagonal/>
    </border>
    <border>
      <left/>
      <right style="thin">
        <color indexed="64"/>
      </right>
      <top style="medium">
        <color indexed="64"/>
      </top>
      <bottom/>
      <diagonal/>
    </border>
  </borders>
  <cellStyleXfs count="4">
    <xf numFmtId="0" fontId="0" fillId="0" borderId="0"/>
    <xf numFmtId="0" fontId="1" fillId="0" borderId="0"/>
    <xf numFmtId="0" fontId="4" fillId="0" borderId="0"/>
    <xf numFmtId="0" fontId="7" fillId="0" borderId="0" applyNumberFormat="0" applyFill="0" applyBorder="0" applyAlignment="0" applyProtection="0"/>
  </cellStyleXfs>
  <cellXfs count="171">
    <xf numFmtId="0" fontId="0" fillId="0" borderId="0" xfId="0"/>
    <xf numFmtId="0" fontId="2" fillId="2" borderId="0" xfId="1" applyFont="1" applyFill="1"/>
    <xf numFmtId="0" fontId="3" fillId="3" borderId="8" xfId="1" applyFont="1" applyFill="1" applyBorder="1" applyAlignment="1">
      <alignment horizontal="left" vertical="center"/>
    </xf>
    <xf numFmtId="0" fontId="2" fillId="0" borderId="0" xfId="1" applyFont="1"/>
    <xf numFmtId="0" fontId="3" fillId="3" borderId="13" xfId="1" applyFont="1" applyFill="1" applyBorder="1" applyAlignment="1">
      <alignment horizontal="left" vertical="center" wrapText="1"/>
    </xf>
    <xf numFmtId="0" fontId="4" fillId="0" borderId="0" xfId="1" applyFont="1"/>
    <xf numFmtId="0" fontId="3" fillId="3" borderId="16" xfId="1" applyFont="1" applyFill="1" applyBorder="1" applyAlignment="1">
      <alignment horizontal="left" vertical="center" wrapText="1"/>
    </xf>
    <xf numFmtId="9" fontId="3" fillId="3" borderId="12" xfId="1" applyNumberFormat="1" applyFont="1" applyFill="1" applyBorder="1" applyAlignment="1">
      <alignment horizontal="center" vertical="center" wrapText="1"/>
    </xf>
    <xf numFmtId="0" fontId="3" fillId="3" borderId="31" xfId="1" applyFont="1" applyFill="1" applyBorder="1" applyAlignment="1">
      <alignment horizontal="left" vertical="center" wrapText="1"/>
    </xf>
    <xf numFmtId="0" fontId="3" fillId="3" borderId="0" xfId="1" applyFont="1" applyFill="1" applyAlignment="1">
      <alignment vertical="top" wrapText="1"/>
    </xf>
    <xf numFmtId="0" fontId="5" fillId="3" borderId="0" xfId="1" applyFont="1" applyFill="1" applyAlignment="1">
      <alignment horizontal="right" vertical="top" wrapText="1"/>
    </xf>
    <xf numFmtId="0" fontId="3" fillId="3" borderId="32" xfId="1" applyFont="1" applyFill="1" applyBorder="1" applyAlignment="1">
      <alignment horizontal="left" vertical="center" wrapText="1"/>
    </xf>
    <xf numFmtId="0" fontId="7" fillId="0" borderId="0" xfId="3"/>
    <xf numFmtId="0" fontId="3" fillId="0" borderId="42" xfId="1" applyFont="1" applyBorder="1" applyAlignment="1">
      <alignment horizontal="center" vertical="center" wrapText="1"/>
    </xf>
    <xf numFmtId="0" fontId="3" fillId="3" borderId="31" xfId="1" applyFont="1" applyFill="1" applyBorder="1" applyAlignment="1">
      <alignment horizontal="center" vertical="center"/>
    </xf>
    <xf numFmtId="0" fontId="3" fillId="3" borderId="27" xfId="1" applyFont="1" applyFill="1" applyBorder="1" applyAlignment="1">
      <alignment horizontal="center" vertical="center" wrapText="1"/>
    </xf>
    <xf numFmtId="0" fontId="3" fillId="0" borderId="30" xfId="1" quotePrefix="1" applyFont="1" applyBorder="1" applyAlignment="1">
      <alignment horizontal="center" vertical="center" wrapText="1"/>
    </xf>
    <xf numFmtId="0" fontId="3" fillId="3" borderId="1" xfId="1" applyFont="1" applyFill="1" applyBorder="1" applyAlignment="1">
      <alignment horizontal="center" vertical="center" wrapText="1"/>
    </xf>
    <xf numFmtId="0" fontId="3" fillId="3" borderId="34" xfId="1" applyFont="1" applyFill="1" applyBorder="1" applyAlignment="1">
      <alignment horizontal="center" vertical="center" wrapText="1"/>
    </xf>
    <xf numFmtId="0" fontId="3" fillId="3" borderId="31" xfId="1" applyFont="1" applyFill="1" applyBorder="1" applyAlignment="1">
      <alignment horizontal="center" vertical="center" wrapText="1"/>
    </xf>
    <xf numFmtId="0" fontId="3" fillId="3" borderId="49" xfId="1" applyFont="1" applyFill="1" applyBorder="1" applyAlignment="1">
      <alignment horizontal="center" vertical="center" wrapText="1"/>
    </xf>
    <xf numFmtId="0" fontId="3" fillId="3" borderId="31" xfId="1" applyFont="1" applyFill="1" applyBorder="1" applyAlignment="1">
      <alignment horizontal="center" vertical="top" wrapText="1"/>
    </xf>
    <xf numFmtId="0" fontId="6" fillId="0" borderId="3" xfId="1" applyFont="1" applyBorder="1" applyAlignment="1">
      <alignment horizontal="center" vertical="center" wrapText="1"/>
    </xf>
    <xf numFmtId="0" fontId="3" fillId="3" borderId="47" xfId="1" applyFont="1" applyFill="1" applyBorder="1" applyAlignment="1">
      <alignment horizontal="left" vertical="center" wrapText="1"/>
    </xf>
    <xf numFmtId="0" fontId="21" fillId="3" borderId="21" xfId="0" applyFont="1" applyFill="1" applyBorder="1" applyAlignment="1">
      <alignment vertical="center" wrapText="1"/>
    </xf>
    <xf numFmtId="0" fontId="22" fillId="6" borderId="21" xfId="0" applyFont="1" applyFill="1" applyBorder="1" applyAlignment="1">
      <alignment horizontal="center" vertical="center" wrapText="1"/>
    </xf>
    <xf numFmtId="0" fontId="24" fillId="0" borderId="21" xfId="0" applyFont="1" applyBorder="1" applyAlignment="1">
      <alignment horizontal="center" vertical="center" wrapText="1"/>
    </xf>
    <xf numFmtId="0" fontId="25" fillId="0" borderId="21" xfId="0" applyFont="1" applyBorder="1" applyAlignment="1">
      <alignment horizontal="center" vertical="center" wrapText="1"/>
    </xf>
    <xf numFmtId="0" fontId="4" fillId="0" borderId="21" xfId="1" applyFont="1" applyBorder="1"/>
    <xf numFmtId="0" fontId="4" fillId="7" borderId="0" xfId="1" applyFont="1" applyFill="1"/>
    <xf numFmtId="0" fontId="3" fillId="0" borderId="31" xfId="1" applyFont="1" applyBorder="1" applyAlignment="1">
      <alignment horizontal="center" vertical="center" wrapText="1"/>
    </xf>
    <xf numFmtId="0" fontId="3" fillId="0" borderId="48" xfId="1" applyFont="1" applyBorder="1" applyAlignment="1">
      <alignment horizontal="center" vertical="center" wrapText="1"/>
    </xf>
    <xf numFmtId="0" fontId="5" fillId="0" borderId="28" xfId="1" applyFont="1" applyBorder="1" applyAlignment="1">
      <alignment horizontal="center" vertical="center" wrapText="1"/>
    </xf>
    <xf numFmtId="0" fontId="3" fillId="0" borderId="43" xfId="1" applyFont="1" applyBorder="1" applyAlignment="1">
      <alignment horizontal="center" vertical="center" wrapText="1"/>
    </xf>
    <xf numFmtId="0" fontId="5" fillId="0" borderId="21" xfId="1" applyFont="1" applyBorder="1" applyAlignment="1">
      <alignment horizontal="center" vertical="center" wrapText="1"/>
    </xf>
    <xf numFmtId="0" fontId="3" fillId="0" borderId="44" xfId="1" applyFont="1" applyBorder="1" applyAlignment="1">
      <alignment horizontal="center" vertical="center" wrapText="1"/>
    </xf>
    <xf numFmtId="0" fontId="5" fillId="0" borderId="33" xfId="1" applyFont="1" applyBorder="1" applyAlignment="1">
      <alignment horizontal="center" vertical="center" wrapText="1"/>
    </xf>
    <xf numFmtId="10" fontId="5" fillId="0" borderId="28" xfId="1" applyNumberFormat="1" applyFont="1" applyBorder="1" applyAlignment="1">
      <alignment horizontal="center" vertical="center" wrapText="1"/>
    </xf>
    <xf numFmtId="10" fontId="5" fillId="0" borderId="19" xfId="1" applyNumberFormat="1" applyFont="1" applyBorder="1" applyAlignment="1">
      <alignment horizontal="center" vertical="center" wrapText="1"/>
    </xf>
    <xf numFmtId="10" fontId="5" fillId="0" borderId="20" xfId="1" applyNumberFormat="1" applyFont="1" applyBorder="1" applyAlignment="1">
      <alignment horizontal="center" vertical="center" wrapText="1"/>
    </xf>
    <xf numFmtId="164" fontId="5" fillId="0" borderId="33" xfId="1" applyNumberFormat="1" applyFont="1" applyBorder="1" applyAlignment="1">
      <alignment horizontal="center" vertical="center" wrapText="1"/>
    </xf>
    <xf numFmtId="10" fontId="5" fillId="0" borderId="40" xfId="1" quotePrefix="1" applyNumberFormat="1" applyFont="1" applyBorder="1" applyAlignment="1">
      <alignment horizontal="center" vertical="center" wrapText="1"/>
    </xf>
    <xf numFmtId="10" fontId="5" fillId="0" borderId="24" xfId="1" quotePrefix="1" applyNumberFormat="1" applyFont="1" applyBorder="1" applyAlignment="1">
      <alignment horizontal="center" vertical="center" wrapText="1"/>
    </xf>
    <xf numFmtId="10" fontId="5" fillId="0" borderId="19" xfId="1" quotePrefix="1" applyNumberFormat="1" applyFont="1" applyBorder="1" applyAlignment="1">
      <alignment horizontal="center" vertical="center" wrapText="1"/>
    </xf>
    <xf numFmtId="10" fontId="19" fillId="0" borderId="31" xfId="2" applyNumberFormat="1" applyFont="1" applyBorder="1" applyAlignment="1">
      <alignment horizontal="center" vertical="center" wrapText="1"/>
    </xf>
    <xf numFmtId="10" fontId="5" fillId="0" borderId="11" xfId="1" applyNumberFormat="1" applyFont="1" applyBorder="1" applyAlignment="1">
      <alignment horizontal="center" vertical="center" wrapText="1"/>
    </xf>
    <xf numFmtId="10" fontId="17" fillId="0" borderId="27" xfId="1" applyNumberFormat="1" applyFont="1" applyBorder="1" applyAlignment="1">
      <alignment horizontal="center" vertical="center" wrapText="1"/>
    </xf>
    <xf numFmtId="10" fontId="5" fillId="0" borderId="12" xfId="1" applyNumberFormat="1" applyFont="1" applyBorder="1" applyAlignment="1">
      <alignment horizontal="center" vertical="center" wrapText="1"/>
    </xf>
    <xf numFmtId="10" fontId="17" fillId="4" borderId="29" xfId="1" applyNumberFormat="1" applyFont="1" applyFill="1" applyBorder="1" applyAlignment="1">
      <alignment horizontal="center" vertical="center" wrapText="1"/>
    </xf>
    <xf numFmtId="10" fontId="17" fillId="4" borderId="30" xfId="1" applyNumberFormat="1" applyFont="1" applyFill="1" applyBorder="1" applyAlignment="1">
      <alignment horizontal="center" vertical="center" wrapText="1"/>
    </xf>
    <xf numFmtId="164" fontId="5" fillId="0" borderId="21" xfId="1" quotePrefix="1" applyNumberFormat="1" applyFont="1" applyBorder="1" applyAlignment="1">
      <alignment horizontal="center" vertical="center" wrapText="1"/>
    </xf>
    <xf numFmtId="164" fontId="5" fillId="0" borderId="21" xfId="1" applyNumberFormat="1" applyFont="1" applyBorder="1" applyAlignment="1">
      <alignment horizontal="center" vertical="center" wrapText="1"/>
    </xf>
    <xf numFmtId="0" fontId="3" fillId="0" borderId="32" xfId="1" applyFont="1" applyBorder="1" applyAlignment="1">
      <alignment horizontal="center" vertical="center" wrapText="1"/>
    </xf>
    <xf numFmtId="0" fontId="3" fillId="0" borderId="2" xfId="1" applyFont="1" applyBorder="1" applyAlignment="1">
      <alignment horizontal="center" vertical="center" wrapText="1"/>
    </xf>
    <xf numFmtId="0" fontId="3" fillId="0" borderId="3" xfId="1" applyFont="1" applyBorder="1" applyAlignment="1">
      <alignment horizontal="center" vertical="center" wrapText="1"/>
    </xf>
    <xf numFmtId="0" fontId="3" fillId="3" borderId="16" xfId="1" applyFont="1" applyFill="1" applyBorder="1" applyAlignment="1">
      <alignment horizontal="center" vertical="center" wrapText="1"/>
    </xf>
    <xf numFmtId="0" fontId="3" fillId="3" borderId="4" xfId="1" applyFont="1" applyFill="1" applyBorder="1" applyAlignment="1">
      <alignment horizontal="center" vertical="center" wrapText="1"/>
    </xf>
    <xf numFmtId="0" fontId="10" fillId="0" borderId="32" xfId="1" quotePrefix="1" applyFont="1" applyBorder="1" applyAlignment="1">
      <alignment horizontal="center" vertical="center" wrapText="1"/>
    </xf>
    <xf numFmtId="0" fontId="10" fillId="0" borderId="2" xfId="1" quotePrefix="1" applyFont="1" applyBorder="1" applyAlignment="1">
      <alignment horizontal="center" vertical="center" wrapText="1"/>
    </xf>
    <xf numFmtId="0" fontId="10" fillId="0" borderId="3" xfId="1" quotePrefix="1" applyFont="1" applyBorder="1" applyAlignment="1">
      <alignment horizontal="center" vertical="center" wrapText="1"/>
    </xf>
    <xf numFmtId="9" fontId="12" fillId="0" borderId="1" xfId="1" applyNumberFormat="1" applyFont="1" applyBorder="1" applyAlignment="1">
      <alignment horizontal="center" vertical="center" wrapText="1"/>
    </xf>
    <xf numFmtId="9" fontId="12" fillId="0" borderId="16" xfId="1" applyNumberFormat="1" applyFont="1" applyBorder="1" applyAlignment="1">
      <alignment horizontal="center" vertical="center" wrapText="1"/>
    </xf>
    <xf numFmtId="9" fontId="12" fillId="0" borderId="4" xfId="1" applyNumberFormat="1" applyFont="1" applyBorder="1" applyAlignment="1">
      <alignment horizontal="center" vertical="center" wrapText="1"/>
    </xf>
    <xf numFmtId="0" fontId="24" fillId="0" borderId="21" xfId="0" applyFont="1" applyBorder="1" applyAlignment="1">
      <alignment horizontal="center" vertical="center" wrapText="1"/>
    </xf>
    <xf numFmtId="0" fontId="22" fillId="6" borderId="19" xfId="0" applyFont="1" applyFill="1" applyBorder="1" applyAlignment="1">
      <alignment horizontal="center" vertical="center" wrapText="1"/>
    </xf>
    <xf numFmtId="0" fontId="22" fillId="6" borderId="17" xfId="0" applyFont="1" applyFill="1" applyBorder="1" applyAlignment="1">
      <alignment horizontal="center" vertical="center" wrapText="1"/>
    </xf>
    <xf numFmtId="0" fontId="22" fillId="6" borderId="18" xfId="0" applyFont="1" applyFill="1" applyBorder="1" applyAlignment="1">
      <alignment horizontal="center" vertical="center" wrapText="1"/>
    </xf>
    <xf numFmtId="0" fontId="4" fillId="0" borderId="56" xfId="1" applyFont="1" applyBorder="1" applyAlignment="1">
      <alignment horizontal="center"/>
    </xf>
    <xf numFmtId="0" fontId="4" fillId="0" borderId="34" xfId="1" applyFont="1" applyBorder="1" applyAlignment="1">
      <alignment horizontal="center"/>
    </xf>
    <xf numFmtId="0" fontId="4" fillId="0" borderId="57" xfId="1" applyFont="1" applyBorder="1" applyAlignment="1">
      <alignment horizontal="center"/>
    </xf>
    <xf numFmtId="0" fontId="3" fillId="3" borderId="55" xfId="1" applyFont="1" applyFill="1" applyBorder="1" applyAlignment="1">
      <alignment horizontal="center" vertical="center" wrapText="1"/>
    </xf>
    <xf numFmtId="0" fontId="22" fillId="6" borderId="21" xfId="0" applyFont="1" applyFill="1" applyBorder="1" applyAlignment="1">
      <alignment horizontal="center" vertical="center" wrapText="1"/>
    </xf>
    <xf numFmtId="0" fontId="23" fillId="0" borderId="21" xfId="0" applyFont="1" applyBorder="1" applyAlignment="1">
      <alignment horizontal="left" vertical="center" wrapText="1"/>
    </xf>
    <xf numFmtId="0" fontId="20" fillId="5" borderId="21" xfId="0" applyFont="1" applyFill="1" applyBorder="1" applyAlignment="1">
      <alignment horizontal="left" vertical="center" wrapText="1"/>
    </xf>
    <xf numFmtId="0" fontId="25" fillId="0" borderId="21" xfId="0" applyFont="1" applyBorder="1" applyAlignment="1">
      <alignment horizontal="center" vertical="center" wrapText="1"/>
    </xf>
    <xf numFmtId="0" fontId="15" fillId="0" borderId="32" xfId="1" applyFont="1" applyBorder="1" applyAlignment="1">
      <alignment horizontal="center" vertical="center" wrapText="1"/>
    </xf>
    <xf numFmtId="0" fontId="15" fillId="0" borderId="2" xfId="1" applyFont="1" applyBorder="1" applyAlignment="1">
      <alignment horizontal="center" vertical="center" wrapText="1"/>
    </xf>
    <xf numFmtId="0" fontId="17" fillId="0" borderId="32" xfId="1" applyFont="1" applyBorder="1" applyAlignment="1">
      <alignment horizontal="center" vertical="center" wrapText="1"/>
    </xf>
    <xf numFmtId="0" fontId="17" fillId="0" borderId="2" xfId="1" applyFont="1" applyBorder="1" applyAlignment="1">
      <alignment horizontal="center" vertical="center" wrapText="1"/>
    </xf>
    <xf numFmtId="0" fontId="17" fillId="0" borderId="3" xfId="1" applyFont="1" applyBorder="1" applyAlignment="1">
      <alignment horizontal="center" vertical="center" wrapText="1"/>
    </xf>
    <xf numFmtId="0" fontId="3" fillId="3" borderId="53" xfId="1" applyFont="1" applyFill="1" applyBorder="1" applyAlignment="1">
      <alignment horizontal="center" vertical="center" wrapText="1"/>
    </xf>
    <xf numFmtId="0" fontId="3" fillId="3" borderId="54" xfId="1" applyFont="1" applyFill="1" applyBorder="1" applyAlignment="1">
      <alignment horizontal="center" vertical="center" wrapText="1"/>
    </xf>
    <xf numFmtId="0" fontId="3" fillId="3" borderId="7" xfId="1" applyFont="1" applyFill="1" applyBorder="1" applyAlignment="1">
      <alignment horizontal="center" vertical="center" wrapText="1"/>
    </xf>
    <xf numFmtId="0" fontId="3" fillId="3" borderId="0" xfId="1" applyFont="1" applyFill="1" applyAlignment="1">
      <alignment horizontal="left" vertical="center" wrapText="1"/>
    </xf>
    <xf numFmtId="0" fontId="3" fillId="0" borderId="0" xfId="0" applyFont="1" applyAlignment="1">
      <alignment horizontal="right" wrapText="1"/>
    </xf>
    <xf numFmtId="0" fontId="2" fillId="0" borderId="0" xfId="0" applyFont="1" applyAlignment="1">
      <alignment horizontal="right" wrapText="1"/>
    </xf>
    <xf numFmtId="0" fontId="14" fillId="2" borderId="0" xfId="1" applyFont="1" applyFill="1" applyAlignment="1">
      <alignment horizontal="center" vertical="top" wrapText="1"/>
    </xf>
    <xf numFmtId="0" fontId="3" fillId="3" borderId="1" xfId="1" applyFont="1" applyFill="1" applyBorder="1" applyAlignment="1">
      <alignment horizontal="center" vertical="center" wrapText="1"/>
    </xf>
    <xf numFmtId="0" fontId="3" fillId="3" borderId="34" xfId="2" applyFont="1" applyFill="1" applyBorder="1" applyAlignment="1">
      <alignment horizontal="center" vertical="center" wrapText="1"/>
    </xf>
    <xf numFmtId="0" fontId="3" fillId="3" borderId="2" xfId="2" applyFont="1" applyFill="1" applyBorder="1" applyAlignment="1">
      <alignment horizontal="center" vertical="center" wrapText="1"/>
    </xf>
    <xf numFmtId="0" fontId="3" fillId="3" borderId="3" xfId="2" applyFont="1" applyFill="1" applyBorder="1" applyAlignment="1">
      <alignment horizontal="center" vertical="center" wrapText="1"/>
    </xf>
    <xf numFmtId="0" fontId="3" fillId="3" borderId="39" xfId="1" applyFont="1" applyFill="1" applyBorder="1" applyAlignment="1">
      <alignment horizontal="center" vertical="center" wrapText="1"/>
    </xf>
    <xf numFmtId="0" fontId="3" fillId="3" borderId="18" xfId="1" applyFont="1" applyFill="1" applyBorder="1" applyAlignment="1">
      <alignment horizontal="center" vertical="center" wrapText="1"/>
    </xf>
    <xf numFmtId="0" fontId="3" fillId="3" borderId="14" xfId="1" applyFont="1" applyFill="1" applyBorder="1" applyAlignment="1">
      <alignment horizontal="center" vertical="center" wrapText="1"/>
    </xf>
    <xf numFmtId="0" fontId="3" fillId="3" borderId="0" xfId="1" applyFont="1" applyFill="1" applyAlignment="1">
      <alignment horizontal="left" vertical="top" wrapText="1"/>
    </xf>
    <xf numFmtId="0" fontId="17" fillId="0" borderId="0" xfId="1" applyFont="1" applyAlignment="1">
      <alignment horizontal="left" vertical="top" wrapText="1"/>
    </xf>
    <xf numFmtId="0" fontId="3" fillId="3" borderId="35" xfId="1" applyFont="1" applyFill="1" applyBorder="1" applyAlignment="1">
      <alignment horizontal="center" vertical="center" wrapText="1"/>
    </xf>
    <xf numFmtId="0" fontId="3" fillId="3" borderId="47" xfId="1" applyFont="1" applyFill="1" applyBorder="1" applyAlignment="1">
      <alignment horizontal="center" vertical="center" wrapText="1"/>
    </xf>
    <xf numFmtId="0" fontId="3" fillId="3" borderId="46" xfId="1" applyFont="1" applyFill="1" applyBorder="1" applyAlignment="1">
      <alignment horizontal="center" vertical="center" wrapText="1"/>
    </xf>
    <xf numFmtId="0" fontId="3" fillId="3" borderId="15" xfId="1" applyFont="1" applyFill="1" applyBorder="1" applyAlignment="1">
      <alignment horizontal="center" vertical="center" wrapText="1"/>
    </xf>
    <xf numFmtId="0" fontId="3" fillId="3" borderId="26" xfId="1" applyFont="1" applyFill="1" applyBorder="1" applyAlignment="1">
      <alignment horizontal="center" vertical="center" wrapText="1"/>
    </xf>
    <xf numFmtId="0" fontId="3" fillId="3" borderId="45" xfId="1" applyFont="1" applyFill="1" applyBorder="1" applyAlignment="1">
      <alignment horizontal="center" vertical="center" wrapText="1"/>
    </xf>
    <xf numFmtId="9" fontId="3" fillId="0" borderId="19" xfId="2" applyNumberFormat="1" applyFont="1" applyBorder="1" applyAlignment="1">
      <alignment horizontal="center" vertical="center" wrapText="1"/>
    </xf>
    <xf numFmtId="0" fontId="3" fillId="0" borderId="17" xfId="2" applyFont="1" applyBorder="1" applyAlignment="1">
      <alignment horizontal="center" vertical="center" wrapText="1"/>
    </xf>
    <xf numFmtId="0" fontId="3" fillId="0" borderId="18" xfId="2" applyFont="1" applyBorder="1" applyAlignment="1">
      <alignment horizontal="center" vertical="center" wrapText="1"/>
    </xf>
    <xf numFmtId="9" fontId="3" fillId="0" borderId="17" xfId="2" applyNumberFormat="1" applyFont="1" applyBorder="1" applyAlignment="1">
      <alignment horizontal="center" vertical="center" wrapText="1"/>
    </xf>
    <xf numFmtId="9" fontId="3" fillId="0" borderId="18" xfId="2" applyNumberFormat="1" applyFont="1" applyBorder="1" applyAlignment="1">
      <alignment horizontal="center" vertical="center" wrapText="1"/>
    </xf>
    <xf numFmtId="9" fontId="3" fillId="0" borderId="40" xfId="2" applyNumberFormat="1" applyFont="1" applyBorder="1" applyAlignment="1">
      <alignment horizontal="center" vertical="center" wrapText="1"/>
    </xf>
    <xf numFmtId="9" fontId="3" fillId="0" borderId="22" xfId="2" applyNumberFormat="1" applyFont="1" applyBorder="1" applyAlignment="1">
      <alignment horizontal="center" vertical="center" wrapText="1"/>
    </xf>
    <xf numFmtId="9" fontId="3" fillId="0" borderId="23" xfId="2" applyNumberFormat="1" applyFont="1" applyBorder="1" applyAlignment="1">
      <alignment horizontal="center" vertical="center" wrapText="1"/>
    </xf>
    <xf numFmtId="0" fontId="3" fillId="3" borderId="34" xfId="1" applyFont="1" applyFill="1" applyBorder="1" applyAlignment="1">
      <alignment horizontal="left" vertical="top" wrapText="1"/>
    </xf>
    <xf numFmtId="0" fontId="7" fillId="3" borderId="5" xfId="3" applyFill="1" applyBorder="1" applyAlignment="1">
      <alignment horizontal="center" vertical="center" wrapText="1"/>
    </xf>
    <xf numFmtId="0" fontId="3" fillId="3" borderId="5" xfId="1" applyFont="1" applyFill="1" applyBorder="1" applyAlignment="1">
      <alignment horizontal="center" vertical="center" wrapText="1"/>
    </xf>
    <xf numFmtId="0" fontId="3" fillId="3" borderId="32" xfId="1" applyFont="1" applyFill="1" applyBorder="1" applyAlignment="1">
      <alignment horizontal="center" vertical="center" wrapText="1"/>
    </xf>
    <xf numFmtId="0" fontId="3" fillId="3" borderId="2" xfId="1" applyFont="1" applyFill="1" applyBorder="1" applyAlignment="1">
      <alignment horizontal="center" vertical="center" wrapText="1"/>
    </xf>
    <xf numFmtId="0" fontId="3" fillId="3" borderId="3" xfId="1" applyFont="1" applyFill="1" applyBorder="1" applyAlignment="1">
      <alignment horizontal="center" vertical="center" wrapText="1"/>
    </xf>
    <xf numFmtId="0" fontId="3" fillId="0" borderId="6" xfId="1" quotePrefix="1" applyFont="1" applyBorder="1" applyAlignment="1">
      <alignment horizontal="center" vertical="center" wrapText="1"/>
    </xf>
    <xf numFmtId="0" fontId="3" fillId="0" borderId="2" xfId="1" quotePrefix="1" applyFont="1" applyBorder="1" applyAlignment="1">
      <alignment horizontal="center" vertical="center" wrapText="1"/>
    </xf>
    <xf numFmtId="0" fontId="3" fillId="0" borderId="3" xfId="1" quotePrefix="1" applyFont="1" applyBorder="1" applyAlignment="1">
      <alignment horizontal="center" vertical="center" wrapText="1"/>
    </xf>
    <xf numFmtId="0" fontId="3" fillId="0" borderId="0" xfId="1" applyFont="1" applyAlignment="1">
      <alignment horizontal="left" vertical="top" wrapText="1"/>
    </xf>
    <xf numFmtId="0" fontId="11" fillId="0" borderId="0" xfId="3" applyFont="1" applyAlignment="1">
      <alignment horizontal="left"/>
    </xf>
    <xf numFmtId="0" fontId="3" fillId="0" borderId="32" xfId="1" applyFont="1" applyBorder="1" applyAlignment="1">
      <alignment horizontal="left" vertical="center" wrapText="1"/>
    </xf>
    <xf numFmtId="0" fontId="3" fillId="0" borderId="2" xfId="1" applyFont="1" applyBorder="1" applyAlignment="1">
      <alignment horizontal="left" vertical="center" wrapText="1"/>
    </xf>
    <xf numFmtId="0" fontId="3" fillId="0" borderId="3" xfId="1" applyFont="1" applyBorder="1" applyAlignment="1">
      <alignment horizontal="left" vertical="center" wrapText="1"/>
    </xf>
    <xf numFmtId="0" fontId="3" fillId="3" borderId="27" xfId="1" applyFont="1" applyFill="1" applyBorder="1" applyAlignment="1">
      <alignment horizontal="left" vertical="center" wrapText="1"/>
    </xf>
    <xf numFmtId="0" fontId="3" fillId="3" borderId="29" xfId="1" applyFont="1" applyFill="1" applyBorder="1" applyAlignment="1">
      <alignment horizontal="left" vertical="center" wrapText="1"/>
    </xf>
    <xf numFmtId="0" fontId="3" fillId="3" borderId="30" xfId="1" applyFont="1" applyFill="1" applyBorder="1" applyAlignment="1">
      <alignment horizontal="left" vertical="center" wrapText="1"/>
    </xf>
    <xf numFmtId="0" fontId="3" fillId="0" borderId="35" xfId="1" applyFont="1" applyBorder="1" applyAlignment="1">
      <alignment horizontal="center" vertical="center" wrapText="1"/>
    </xf>
    <xf numFmtId="0" fontId="3" fillId="0" borderId="34" xfId="1" applyFont="1" applyBorder="1" applyAlignment="1">
      <alignment horizontal="center" vertical="center" wrapText="1"/>
    </xf>
    <xf numFmtId="0" fontId="3" fillId="0" borderId="36" xfId="1" applyFont="1" applyBorder="1" applyAlignment="1">
      <alignment horizontal="center" vertical="center" wrapText="1"/>
    </xf>
    <xf numFmtId="0" fontId="10" fillId="0" borderId="35" xfId="1" quotePrefix="1" applyFont="1" applyBorder="1" applyAlignment="1">
      <alignment horizontal="center" vertical="center" wrapText="1"/>
    </xf>
    <xf numFmtId="0" fontId="10" fillId="0" borderId="34" xfId="1" quotePrefix="1" applyFont="1" applyBorder="1" applyAlignment="1">
      <alignment horizontal="center" vertical="center" wrapText="1"/>
    </xf>
    <xf numFmtId="0" fontId="10" fillId="0" borderId="36" xfId="1" quotePrefix="1" applyFont="1" applyBorder="1" applyAlignment="1">
      <alignment horizontal="center" vertical="center" wrapText="1"/>
    </xf>
    <xf numFmtId="0" fontId="27" fillId="3" borderId="50" xfId="3" applyFont="1" applyFill="1" applyBorder="1" applyAlignment="1">
      <alignment horizontal="center" vertical="center" wrapText="1"/>
    </xf>
    <xf numFmtId="0" fontId="18" fillId="3" borderId="51" xfId="3" applyFont="1" applyFill="1" applyBorder="1" applyAlignment="1">
      <alignment horizontal="center" vertical="center" wrapText="1"/>
    </xf>
    <xf numFmtId="0" fontId="18" fillId="3" borderId="52" xfId="3" applyFont="1" applyFill="1" applyBorder="1" applyAlignment="1">
      <alignment horizontal="center" vertical="center" wrapText="1"/>
    </xf>
    <xf numFmtId="0" fontId="3" fillId="3" borderId="50" xfId="1" applyFont="1" applyFill="1" applyBorder="1" applyAlignment="1">
      <alignment horizontal="center" vertical="center" wrapText="1"/>
    </xf>
    <xf numFmtId="0" fontId="3" fillId="3" borderId="51" xfId="1" applyFont="1" applyFill="1" applyBorder="1" applyAlignment="1">
      <alignment horizontal="center" vertical="center" wrapText="1"/>
    </xf>
    <xf numFmtId="0" fontId="3" fillId="3" borderId="52" xfId="1" applyFont="1" applyFill="1" applyBorder="1" applyAlignment="1">
      <alignment horizontal="center" vertical="center" wrapText="1"/>
    </xf>
    <xf numFmtId="0" fontId="3" fillId="3" borderId="21" xfId="1" applyFont="1" applyFill="1" applyBorder="1" applyAlignment="1">
      <alignment horizontal="center" vertical="center" wrapText="1"/>
    </xf>
    <xf numFmtId="0" fontId="3" fillId="0" borderId="25" xfId="1" applyFont="1" applyBorder="1" applyAlignment="1">
      <alignment horizontal="center" vertical="center" wrapText="1"/>
    </xf>
    <xf numFmtId="0" fontId="3" fillId="0" borderId="6" xfId="1" applyFont="1" applyBorder="1" applyAlignment="1">
      <alignment horizontal="center" vertical="center" wrapText="1"/>
    </xf>
    <xf numFmtId="0" fontId="3" fillId="3" borderId="37" xfId="1" applyFont="1" applyFill="1" applyBorder="1" applyAlignment="1">
      <alignment horizontal="center" vertical="center" wrapText="1"/>
    </xf>
    <xf numFmtId="0" fontId="3" fillId="3" borderId="9" xfId="1" applyFont="1" applyFill="1" applyBorder="1" applyAlignment="1">
      <alignment horizontal="center" vertical="center" wrapText="1"/>
    </xf>
    <xf numFmtId="0" fontId="3" fillId="3" borderId="10" xfId="1" applyFont="1" applyFill="1" applyBorder="1" applyAlignment="1">
      <alignment horizontal="center" vertical="center" wrapText="1"/>
    </xf>
    <xf numFmtId="0" fontId="3" fillId="3" borderId="38" xfId="1" applyFont="1" applyFill="1" applyBorder="1" applyAlignment="1">
      <alignment horizontal="center" vertical="center" wrapText="1"/>
    </xf>
    <xf numFmtId="0" fontId="3" fillId="3" borderId="17" xfId="1" applyFont="1" applyFill="1" applyBorder="1" applyAlignment="1">
      <alignment horizontal="center" vertical="center" wrapText="1"/>
    </xf>
    <xf numFmtId="0" fontId="3" fillId="3" borderId="41" xfId="1" applyFont="1" applyFill="1" applyBorder="1" applyAlignment="1">
      <alignment horizontal="center" vertical="center" wrapText="1"/>
    </xf>
    <xf numFmtId="0" fontId="3" fillId="3" borderId="22" xfId="1" applyFont="1" applyFill="1" applyBorder="1" applyAlignment="1">
      <alignment horizontal="center" vertical="center" wrapText="1"/>
    </xf>
    <xf numFmtId="0" fontId="3" fillId="3" borderId="23" xfId="1" applyFont="1" applyFill="1" applyBorder="1" applyAlignment="1">
      <alignment horizontal="center" vertical="center" wrapText="1"/>
    </xf>
    <xf numFmtId="10" fontId="26" fillId="0" borderId="1" xfId="1" applyNumberFormat="1" applyFont="1" applyBorder="1" applyAlignment="1">
      <alignment horizontal="center" vertical="center" wrapText="1"/>
    </xf>
    <xf numFmtId="0" fontId="26" fillId="0" borderId="16" xfId="1" applyFont="1" applyBorder="1" applyAlignment="1">
      <alignment horizontal="center" vertical="center" wrapText="1"/>
    </xf>
    <xf numFmtId="0" fontId="26" fillId="0" borderId="4" xfId="1" applyFont="1" applyBorder="1" applyAlignment="1">
      <alignment horizontal="center" vertical="center" wrapText="1"/>
    </xf>
    <xf numFmtId="0" fontId="7" fillId="3" borderId="34" xfId="3" applyFill="1" applyBorder="1" applyAlignment="1">
      <alignment horizontal="center" vertical="center" wrapText="1"/>
    </xf>
    <xf numFmtId="0" fontId="7" fillId="3" borderId="0" xfId="3" applyFill="1" applyBorder="1" applyAlignment="1">
      <alignment horizontal="center" vertical="center" wrapText="1"/>
    </xf>
    <xf numFmtId="0" fontId="29" fillId="4" borderId="43" xfId="3" applyFont="1" applyFill="1" applyBorder="1" applyAlignment="1">
      <alignment horizontal="center" vertical="center" wrapText="1"/>
    </xf>
    <xf numFmtId="0" fontId="30" fillId="4" borderId="21" xfId="3" applyFont="1" applyFill="1" applyBorder="1" applyAlignment="1">
      <alignment horizontal="center" vertical="center" wrapText="1"/>
    </xf>
    <xf numFmtId="0" fontId="30" fillId="4" borderId="20" xfId="3" applyFont="1" applyFill="1" applyBorder="1" applyAlignment="1">
      <alignment horizontal="center" vertical="center" wrapText="1"/>
    </xf>
    <xf numFmtId="0" fontId="3" fillId="3" borderId="44" xfId="1" applyFont="1" applyFill="1" applyBorder="1" applyAlignment="1">
      <alignment horizontal="center" vertical="top" wrapText="1"/>
    </xf>
    <xf numFmtId="0" fontId="3" fillId="3" borderId="33" xfId="1" applyFont="1" applyFill="1" applyBorder="1" applyAlignment="1">
      <alignment horizontal="center" vertical="top" wrapText="1"/>
    </xf>
    <xf numFmtId="0" fontId="3" fillId="3" borderId="24" xfId="1" applyFont="1" applyFill="1" applyBorder="1" applyAlignment="1">
      <alignment horizontal="center" vertical="top" wrapText="1"/>
    </xf>
    <xf numFmtId="0" fontId="3" fillId="3" borderId="32" xfId="1" applyFont="1" applyFill="1" applyBorder="1" applyAlignment="1">
      <alignment horizontal="center" vertical="top" wrapText="1"/>
    </xf>
    <xf numFmtId="0" fontId="3" fillId="3" borderId="2" xfId="1" applyFont="1" applyFill="1" applyBorder="1" applyAlignment="1">
      <alignment horizontal="center" vertical="top" wrapText="1"/>
    </xf>
    <xf numFmtId="0" fontId="3" fillId="3" borderId="3" xfId="1" applyFont="1" applyFill="1" applyBorder="1" applyAlignment="1">
      <alignment horizontal="center" vertical="top" wrapText="1"/>
    </xf>
    <xf numFmtId="0" fontId="15" fillId="0" borderId="3" xfId="1" applyFont="1" applyBorder="1" applyAlignment="1">
      <alignment horizontal="center" vertical="center" wrapText="1"/>
    </xf>
    <xf numFmtId="0" fontId="15" fillId="0" borderId="32" xfId="1" applyFont="1" applyBorder="1" applyAlignment="1">
      <alignment horizontal="center" vertical="top" wrapText="1"/>
    </xf>
    <xf numFmtId="0" fontId="15" fillId="0" borderId="2" xfId="1" applyFont="1" applyBorder="1" applyAlignment="1">
      <alignment horizontal="center" vertical="top" wrapText="1"/>
    </xf>
    <xf numFmtId="0" fontId="15" fillId="0" borderId="3" xfId="1" applyFont="1" applyBorder="1" applyAlignment="1">
      <alignment horizontal="center" vertical="top" wrapText="1"/>
    </xf>
    <xf numFmtId="0" fontId="3" fillId="3" borderId="48" xfId="1" applyFont="1" applyFill="1" applyBorder="1" applyAlignment="1">
      <alignment horizontal="center" vertical="center" wrapText="1"/>
    </xf>
    <xf numFmtId="0" fontId="3" fillId="3" borderId="28" xfId="1" applyFont="1" applyFill="1" applyBorder="1" applyAlignment="1">
      <alignment horizontal="center" vertical="center" wrapText="1"/>
    </xf>
    <xf numFmtId="0" fontId="3" fillId="3" borderId="12" xfId="1" applyFont="1" applyFill="1" applyBorder="1" applyAlignment="1">
      <alignment horizontal="center" vertical="center" wrapText="1"/>
    </xf>
  </cellXfs>
  <cellStyles count="4">
    <cellStyle name="Hyperlink" xfId="3" builtinId="8"/>
    <cellStyle name="Normal" xfId="0" builtinId="0"/>
    <cellStyle name="Normal 2" xfId="1" xr:uid="{00000000-0005-0000-0000-000002000000}"/>
    <cellStyle name="Normal 3"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20</xdr:col>
      <xdr:colOff>4820479</xdr:colOff>
      <xdr:row>0</xdr:row>
      <xdr:rowOff>95250</xdr:rowOff>
    </xdr:from>
    <xdr:to>
      <xdr:col>21</xdr:col>
      <xdr:colOff>3793530</xdr:colOff>
      <xdr:row>2</xdr:row>
      <xdr:rowOff>379703</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327218" y="95250"/>
          <a:ext cx="3817383" cy="7151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144946</xdr:colOff>
      <xdr:row>0</xdr:row>
      <xdr:rowOff>82826</xdr:rowOff>
    </xdr:from>
    <xdr:to>
      <xdr:col>0</xdr:col>
      <xdr:colOff>2478571</xdr:colOff>
      <xdr:row>2</xdr:row>
      <xdr:rowOff>249307</xdr:rowOff>
    </xdr:to>
    <xdr:pic>
      <xdr:nvPicPr>
        <xdr:cNvPr id="5" name="Picture 4">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4946" y="82826"/>
          <a:ext cx="2333625" cy="622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procredit-group.com\Moldova\Business%20Data\Regulations\Internal%20Documents%20Bank\!%20For%20revision%20!\Treasury\ALCO%20minutes%20for%20revision\2023-11-06\Lista%20de%20preturi%20Persoane%20fizice%20credite%2020.11.2023.xlsx" TargetMode="External"/><Relationship Id="rId1" Type="http://schemas.openxmlformats.org/officeDocument/2006/relationships/externalLinkPath" Target="2023-11-06/Lista%20de%20preturi%20Persoane%20fizice%20credite%2020.11.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ersoane Fizice"/>
      <sheetName val="DAE Calculator new"/>
      <sheetName val="DAE OVD "/>
    </sheetNames>
    <sheetDataSet>
      <sheetData sheetId="0">
        <row r="27">
          <cell r="D27">
            <v>8.1602387763156869E-2</v>
          </cell>
          <cell r="L27">
            <v>0.10178934124794115</v>
          </cell>
          <cell r="P27">
            <v>0.10178934124794115</v>
          </cell>
        </row>
      </sheetData>
      <sheetData sheetId="1"/>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procreditbank.md/ro/LIBOR_EURIBOR_TDA_AIR12M_RO" TargetMode="External"/><Relationship Id="rId1" Type="http://schemas.openxmlformats.org/officeDocument/2006/relationships/hyperlink" Target="https://www.procreditbank.md/files/pdf/Condi%C5%A3iile%20de%20acordare%20a%20creditelor.pdf" TargetMode="Externa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procreditbank.md/ro/LIBOR_EURIBOR_TDA_AIR12M_R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B168"/>
  <sheetViews>
    <sheetView tabSelected="1" view="pageBreakPreview" topLeftCell="A80" zoomScale="55" zoomScaleNormal="46" zoomScaleSheetLayoutView="55" zoomScalePageLayoutView="64" workbookViewId="0">
      <selection activeCell="M122" sqref="M122"/>
    </sheetView>
  </sheetViews>
  <sheetFormatPr defaultColWidth="9" defaultRowHeight="13.2" x14ac:dyDescent="0.25"/>
  <cols>
    <col min="1" max="1" width="58.44140625" style="5" customWidth="1"/>
    <col min="2" max="2" width="12" style="5" customWidth="1"/>
    <col min="3" max="3" width="21" style="5" customWidth="1"/>
    <col min="4" max="4" width="19.109375" style="5" customWidth="1"/>
    <col min="5" max="5" width="13.88671875" style="5" customWidth="1"/>
    <col min="6" max="6" width="16.33203125" style="5" customWidth="1"/>
    <col min="7" max="7" width="10" style="5" customWidth="1"/>
    <col min="8" max="8" width="21.109375" style="5" customWidth="1"/>
    <col min="9" max="9" width="13.33203125" style="5" customWidth="1"/>
    <col min="10" max="10" width="13" style="5" customWidth="1"/>
    <col min="11" max="11" width="17.44140625" style="5" customWidth="1"/>
    <col min="12" max="12" width="9.44140625" style="5" customWidth="1"/>
    <col min="13" max="13" width="21" style="5" customWidth="1"/>
    <col min="14" max="14" width="14" style="5" customWidth="1"/>
    <col min="15" max="15" width="12.44140625" style="5" customWidth="1"/>
    <col min="16" max="16" width="16.33203125" style="5" customWidth="1"/>
    <col min="17" max="17" width="11.6640625" style="5" customWidth="1"/>
    <col min="18" max="18" width="20.88671875" style="5" customWidth="1"/>
    <col min="19" max="19" width="13.88671875" style="5" customWidth="1"/>
    <col min="20" max="20" width="14.6640625" style="5" customWidth="1"/>
    <col min="21" max="21" width="16.33203125" style="5" customWidth="1"/>
    <col min="22" max="22" width="59.109375" style="5" customWidth="1"/>
    <col min="23" max="16384" width="9" style="5"/>
  </cols>
  <sheetData>
    <row r="1" spans="1:28" ht="17.399999999999999" x14ac:dyDescent="0.3">
      <c r="A1" s="1"/>
      <c r="B1" s="1"/>
      <c r="C1" s="1"/>
      <c r="D1" s="1"/>
      <c r="E1" s="1"/>
      <c r="F1" s="1"/>
      <c r="G1" s="1"/>
      <c r="H1" s="1"/>
      <c r="I1" s="1"/>
      <c r="J1" s="1"/>
      <c r="K1" s="1"/>
      <c r="L1" s="1"/>
      <c r="M1" s="1"/>
      <c r="N1" s="1"/>
      <c r="O1" s="1"/>
      <c r="P1" s="1"/>
      <c r="Q1" s="1"/>
      <c r="R1" s="1"/>
      <c r="S1" s="1"/>
      <c r="T1" s="1"/>
      <c r="U1" s="1"/>
      <c r="V1" s="1"/>
    </row>
    <row r="2" spans="1:28" ht="17.399999999999999" x14ac:dyDescent="0.3">
      <c r="A2" s="1"/>
      <c r="B2" s="1"/>
      <c r="C2" s="1"/>
      <c r="D2" s="1"/>
      <c r="E2" s="1"/>
      <c r="F2" s="1"/>
      <c r="G2" s="1"/>
      <c r="H2" s="1"/>
      <c r="I2" s="1"/>
      <c r="J2" s="1"/>
      <c r="K2" s="1"/>
      <c r="L2" s="1"/>
      <c r="M2" s="1"/>
      <c r="N2" s="1"/>
      <c r="O2" s="1"/>
      <c r="P2" s="1"/>
      <c r="Q2" s="1"/>
      <c r="R2" s="1"/>
      <c r="S2" s="1"/>
      <c r="T2" s="1"/>
      <c r="U2" s="1"/>
      <c r="V2" s="1"/>
    </row>
    <row r="3" spans="1:28" ht="30.75" customHeight="1" x14ac:dyDescent="0.3">
      <c r="A3" s="1"/>
      <c r="B3" s="1"/>
      <c r="C3" s="1"/>
      <c r="D3" s="1"/>
      <c r="E3" s="1"/>
      <c r="F3" s="1"/>
      <c r="G3" s="1"/>
      <c r="H3" s="1"/>
      <c r="I3" s="1"/>
      <c r="J3" s="1"/>
      <c r="K3" s="1"/>
      <c r="L3" s="1"/>
      <c r="M3" s="1"/>
      <c r="N3" s="1"/>
      <c r="O3" s="1"/>
      <c r="P3" s="1"/>
      <c r="Q3" s="1"/>
      <c r="R3" s="1"/>
      <c r="S3" s="1"/>
      <c r="T3" s="1"/>
      <c r="U3" s="1"/>
      <c r="V3" s="1"/>
    </row>
    <row r="4" spans="1:28" s="1" customFormat="1" ht="52.5" customHeight="1" x14ac:dyDescent="0.3">
      <c r="U4" s="84" t="s">
        <v>35</v>
      </c>
      <c r="V4" s="85"/>
    </row>
    <row r="5" spans="1:28" s="1" customFormat="1" ht="38.25" customHeight="1" thickBot="1" x14ac:dyDescent="0.35">
      <c r="A5" s="86" t="s">
        <v>55</v>
      </c>
      <c r="B5" s="86"/>
      <c r="C5" s="86"/>
      <c r="D5" s="86"/>
      <c r="E5" s="86"/>
      <c r="F5" s="86"/>
      <c r="G5" s="86"/>
      <c r="H5" s="86"/>
      <c r="I5" s="86"/>
      <c r="J5" s="86"/>
      <c r="K5" s="86"/>
      <c r="L5" s="86"/>
      <c r="M5" s="86"/>
      <c r="N5" s="86"/>
      <c r="O5" s="86"/>
      <c r="P5" s="86"/>
      <c r="Q5" s="86"/>
      <c r="R5" s="86"/>
      <c r="S5" s="86"/>
      <c r="T5" s="86"/>
      <c r="U5" s="86"/>
      <c r="V5" s="86"/>
    </row>
    <row r="6" spans="1:28" s="1" customFormat="1" ht="40.5" customHeight="1" thickBot="1" x14ac:dyDescent="0.35">
      <c r="A6" s="87" t="s">
        <v>34</v>
      </c>
      <c r="B6" s="18"/>
      <c r="C6" s="18"/>
      <c r="D6" s="18"/>
      <c r="E6" s="88" t="s">
        <v>0</v>
      </c>
      <c r="F6" s="88"/>
      <c r="G6" s="89"/>
      <c r="H6" s="89"/>
      <c r="I6" s="89"/>
      <c r="J6" s="89"/>
      <c r="K6" s="89"/>
      <c r="L6" s="89"/>
      <c r="M6" s="89"/>
      <c r="N6" s="89"/>
      <c r="O6" s="89"/>
      <c r="P6" s="89"/>
      <c r="Q6" s="89"/>
      <c r="R6" s="89"/>
      <c r="S6" s="89"/>
      <c r="T6" s="89"/>
      <c r="U6" s="89"/>
      <c r="V6" s="90"/>
    </row>
    <row r="7" spans="1:28" s="1" customFormat="1" ht="40.5" customHeight="1" thickBot="1" x14ac:dyDescent="0.35">
      <c r="A7" s="56"/>
      <c r="B7" s="113" t="s">
        <v>1</v>
      </c>
      <c r="C7" s="114"/>
      <c r="D7" s="114"/>
      <c r="E7" s="114"/>
      <c r="F7" s="115"/>
      <c r="G7" s="113" t="s">
        <v>51</v>
      </c>
      <c r="H7" s="114"/>
      <c r="I7" s="114"/>
      <c r="J7" s="114"/>
      <c r="K7" s="115"/>
      <c r="L7" s="113" t="s">
        <v>2</v>
      </c>
      <c r="M7" s="114"/>
      <c r="N7" s="114"/>
      <c r="O7" s="114"/>
      <c r="P7" s="115"/>
      <c r="Q7" s="114" t="s">
        <v>41</v>
      </c>
      <c r="R7" s="114"/>
      <c r="S7" s="114"/>
      <c r="T7" s="114"/>
      <c r="U7" s="115"/>
      <c r="V7" s="14" t="s">
        <v>50</v>
      </c>
    </row>
    <row r="8" spans="1:28" s="3" customFormat="1" ht="54" customHeight="1" thickBot="1" x14ac:dyDescent="0.35">
      <c r="A8" s="2" t="s">
        <v>3</v>
      </c>
      <c r="B8" s="113" t="s">
        <v>70</v>
      </c>
      <c r="C8" s="114"/>
      <c r="D8" s="114"/>
      <c r="E8" s="114"/>
      <c r="F8" s="115"/>
      <c r="G8" s="113" t="s">
        <v>70</v>
      </c>
      <c r="H8" s="114"/>
      <c r="I8" s="114"/>
      <c r="J8" s="114"/>
      <c r="K8" s="115"/>
      <c r="L8" s="113" t="s">
        <v>70</v>
      </c>
      <c r="M8" s="114"/>
      <c r="N8" s="114"/>
      <c r="O8" s="114"/>
      <c r="P8" s="115"/>
      <c r="Q8" s="113" t="s">
        <v>70</v>
      </c>
      <c r="R8" s="114"/>
      <c r="S8" s="114"/>
      <c r="T8" s="114"/>
      <c r="U8" s="115"/>
      <c r="V8" s="15" t="s">
        <v>4</v>
      </c>
    </row>
    <row r="9" spans="1:28" ht="169.95" customHeight="1" thickBot="1" x14ac:dyDescent="0.3">
      <c r="A9" s="4" t="s">
        <v>5</v>
      </c>
      <c r="B9" s="127" t="s">
        <v>162</v>
      </c>
      <c r="C9" s="128"/>
      <c r="D9" s="128"/>
      <c r="E9" s="128"/>
      <c r="F9" s="128"/>
      <c r="G9" s="128"/>
      <c r="H9" s="128"/>
      <c r="I9" s="128"/>
      <c r="J9" s="128"/>
      <c r="K9" s="129"/>
      <c r="L9" s="130" t="s">
        <v>169</v>
      </c>
      <c r="M9" s="131"/>
      <c r="N9" s="131"/>
      <c r="O9" s="131"/>
      <c r="P9" s="131"/>
      <c r="Q9" s="131"/>
      <c r="R9" s="131"/>
      <c r="S9" s="131"/>
      <c r="T9" s="131"/>
      <c r="U9" s="132"/>
      <c r="V9" s="16" t="s">
        <v>166</v>
      </c>
    </row>
    <row r="10" spans="1:28" ht="40.950000000000003" customHeight="1" thickBot="1" x14ac:dyDescent="0.3">
      <c r="A10" s="55" t="s">
        <v>54</v>
      </c>
      <c r="B10" s="52"/>
      <c r="C10" s="53"/>
      <c r="D10" s="54"/>
      <c r="E10" s="30" t="s">
        <v>161</v>
      </c>
      <c r="F10" s="30" t="s">
        <v>160</v>
      </c>
      <c r="G10" s="52"/>
      <c r="H10" s="53"/>
      <c r="I10" s="54"/>
      <c r="J10" s="30" t="s">
        <v>161</v>
      </c>
      <c r="K10" s="30" t="s">
        <v>160</v>
      </c>
      <c r="L10" s="57"/>
      <c r="M10" s="58"/>
      <c r="N10" s="59"/>
      <c r="O10" s="30" t="s">
        <v>161</v>
      </c>
      <c r="P10" s="30" t="s">
        <v>160</v>
      </c>
      <c r="Q10" s="57"/>
      <c r="R10" s="58"/>
      <c r="S10" s="59"/>
      <c r="T10" s="30" t="s">
        <v>161</v>
      </c>
      <c r="U10" s="30" t="s">
        <v>160</v>
      </c>
      <c r="V10" s="60">
        <v>0.1</v>
      </c>
    </row>
    <row r="11" spans="1:28" ht="34.5" customHeight="1" x14ac:dyDescent="0.25">
      <c r="A11" s="55"/>
      <c r="B11" s="31" t="s">
        <v>56</v>
      </c>
      <c r="C11" s="32" t="s">
        <v>163</v>
      </c>
      <c r="D11" s="37">
        <v>3.7900000000000003E-2</v>
      </c>
      <c r="E11" s="45">
        <f>F11-D11</f>
        <v>3.2100000000000004E-2</v>
      </c>
      <c r="F11" s="46">
        <v>7.0000000000000007E-2</v>
      </c>
      <c r="G11" s="31" t="s">
        <v>56</v>
      </c>
      <c r="H11" s="32" t="s">
        <v>163</v>
      </c>
      <c r="I11" s="37">
        <f>D11</f>
        <v>3.7900000000000003E-2</v>
      </c>
      <c r="J11" s="47">
        <f>K11-I11</f>
        <v>3.2100000000000004E-2</v>
      </c>
      <c r="K11" s="46">
        <v>7.0000000000000007E-2</v>
      </c>
      <c r="L11" s="31" t="s">
        <v>56</v>
      </c>
      <c r="M11" s="32" t="s">
        <v>163</v>
      </c>
      <c r="N11" s="37">
        <f>D11</f>
        <v>3.7900000000000003E-2</v>
      </c>
      <c r="O11" s="45">
        <f>P11-N11</f>
        <v>5.7099999999999998E-2</v>
      </c>
      <c r="P11" s="46">
        <v>9.5000000000000001E-2</v>
      </c>
      <c r="Q11" s="31" t="s">
        <v>56</v>
      </c>
      <c r="R11" s="32" t="s">
        <v>163</v>
      </c>
      <c r="S11" s="37">
        <f>D11</f>
        <v>3.7900000000000003E-2</v>
      </c>
      <c r="T11" s="45">
        <f>U11-S11</f>
        <v>5.7099999999999998E-2</v>
      </c>
      <c r="U11" s="46">
        <v>9.5000000000000001E-2</v>
      </c>
      <c r="V11" s="61"/>
    </row>
    <row r="12" spans="1:28" ht="34.5" customHeight="1" x14ac:dyDescent="0.25">
      <c r="A12" s="55"/>
      <c r="B12" s="33" t="s">
        <v>68</v>
      </c>
      <c r="C12" s="34" t="s">
        <v>164</v>
      </c>
      <c r="D12" s="50">
        <v>5.3115000000000002E-2</v>
      </c>
      <c r="E12" s="43" t="s">
        <v>165</v>
      </c>
      <c r="F12" s="48">
        <f>E12+D12</f>
        <v>9.4308000000000003E-2</v>
      </c>
      <c r="G12" s="33" t="s">
        <v>68</v>
      </c>
      <c r="H12" s="34" t="s">
        <v>164</v>
      </c>
      <c r="I12" s="51">
        <f>D12</f>
        <v>5.3115000000000002E-2</v>
      </c>
      <c r="J12" s="39">
        <v>3.8692999999999998E-2</v>
      </c>
      <c r="K12" s="48">
        <f>J12+D12</f>
        <v>9.1808000000000001E-2</v>
      </c>
      <c r="L12" s="33" t="s">
        <v>68</v>
      </c>
      <c r="M12" s="34" t="s">
        <v>164</v>
      </c>
      <c r="N12" s="51">
        <f>D12</f>
        <v>5.3115000000000002E-2</v>
      </c>
      <c r="O12" s="38">
        <v>5.1193000000000002E-2</v>
      </c>
      <c r="P12" s="48">
        <f>O12+D12</f>
        <v>0.10430800000000001</v>
      </c>
      <c r="Q12" s="33" t="s">
        <v>68</v>
      </c>
      <c r="R12" s="34" t="s">
        <v>164</v>
      </c>
      <c r="S12" s="51">
        <f>D12</f>
        <v>5.3115000000000002E-2</v>
      </c>
      <c r="T12" s="38">
        <v>4.8693E-2</v>
      </c>
      <c r="U12" s="48">
        <f>T12+D12</f>
        <v>0.10180800000000001</v>
      </c>
      <c r="V12" s="61"/>
    </row>
    <row r="13" spans="1:28" ht="34.5" customHeight="1" thickBot="1" x14ac:dyDescent="0.3">
      <c r="A13" s="55"/>
      <c r="B13" s="35" t="s">
        <v>69</v>
      </c>
      <c r="C13" s="36" t="s">
        <v>57</v>
      </c>
      <c r="D13" s="40">
        <v>3.7949999999999998E-2</v>
      </c>
      <c r="E13" s="41" t="s">
        <v>80</v>
      </c>
      <c r="F13" s="49">
        <f>E13+D13</f>
        <v>8.8069999999999996E-2</v>
      </c>
      <c r="G13" s="35" t="s">
        <v>69</v>
      </c>
      <c r="H13" s="36" t="s">
        <v>57</v>
      </c>
      <c r="I13" s="40">
        <f>D13</f>
        <v>3.7949999999999998E-2</v>
      </c>
      <c r="J13" s="42" t="s">
        <v>81</v>
      </c>
      <c r="K13" s="49">
        <f>J13+D13</f>
        <v>8.5570000000000007E-2</v>
      </c>
      <c r="L13" s="35" t="s">
        <v>69</v>
      </c>
      <c r="M13" s="36" t="s">
        <v>57</v>
      </c>
      <c r="N13" s="40">
        <f>D13</f>
        <v>3.7949999999999998E-2</v>
      </c>
      <c r="O13" s="41" t="s">
        <v>78</v>
      </c>
      <c r="P13" s="49">
        <f>O13+D13</f>
        <v>9.8069999999999991E-2</v>
      </c>
      <c r="Q13" s="35" t="s">
        <v>69</v>
      </c>
      <c r="R13" s="36" t="s">
        <v>57</v>
      </c>
      <c r="S13" s="40">
        <f>D13</f>
        <v>3.7949999999999998E-2</v>
      </c>
      <c r="T13" s="41" t="s">
        <v>79</v>
      </c>
      <c r="U13" s="49">
        <f>T13+D13</f>
        <v>9.5569999999999988E-2</v>
      </c>
      <c r="V13" s="62"/>
    </row>
    <row r="14" spans="1:28" ht="34.5" customHeight="1" x14ac:dyDescent="0.3">
      <c r="A14" s="55"/>
      <c r="B14" s="133" t="str">
        <f>HYPERLINK(A100,"Rata flotantă şi după acordarea creditului se modifică o dată la jumate de an în dependenţă de costul resurselor (6MTermsofr USDSOFR, EURIBOR6M, IRCC)")</f>
        <v>Rata flotantă şi după acordarea creditului se modifică o dată la jumate de an în dependenţă de costul resurselor (6MTermsofr USDSOFR, EURIBOR6M, IRCC)</v>
      </c>
      <c r="C14" s="134"/>
      <c r="D14" s="134"/>
      <c r="E14" s="134"/>
      <c r="F14" s="134"/>
      <c r="G14" s="134"/>
      <c r="H14" s="134"/>
      <c r="I14" s="134"/>
      <c r="J14" s="134"/>
      <c r="K14" s="134"/>
      <c r="L14" s="134"/>
      <c r="M14" s="134"/>
      <c r="N14" s="134"/>
      <c r="O14" s="134"/>
      <c r="P14" s="134"/>
      <c r="Q14" s="134"/>
      <c r="R14" s="134"/>
      <c r="S14" s="134"/>
      <c r="T14" s="134"/>
      <c r="U14" s="135"/>
      <c r="V14" s="17" t="s">
        <v>52</v>
      </c>
      <c r="AB14" s="3"/>
    </row>
    <row r="15" spans="1:28" ht="33" customHeight="1" x14ac:dyDescent="0.25">
      <c r="A15" s="55"/>
      <c r="B15" s="92" t="s">
        <v>6</v>
      </c>
      <c r="C15" s="139"/>
      <c r="D15" s="139"/>
      <c r="E15" s="139"/>
      <c r="F15" s="139"/>
      <c r="G15" s="139"/>
      <c r="H15" s="139"/>
      <c r="I15" s="139"/>
      <c r="J15" s="139"/>
      <c r="K15" s="139"/>
      <c r="L15" s="139"/>
      <c r="M15" s="139"/>
      <c r="N15" s="139"/>
      <c r="O15" s="139"/>
      <c r="P15" s="139"/>
      <c r="Q15" s="139"/>
      <c r="R15" s="139"/>
      <c r="S15" s="139"/>
      <c r="T15" s="139"/>
      <c r="U15" s="139"/>
      <c r="V15" s="139"/>
    </row>
    <row r="16" spans="1:28" ht="87.75" customHeight="1" thickBot="1" x14ac:dyDescent="0.3">
      <c r="A16" s="56"/>
      <c r="B16" s="136" t="s">
        <v>7</v>
      </c>
      <c r="C16" s="137"/>
      <c r="D16" s="137"/>
      <c r="E16" s="137"/>
      <c r="F16" s="137"/>
      <c r="G16" s="137"/>
      <c r="H16" s="137"/>
      <c r="I16" s="137"/>
      <c r="J16" s="137"/>
      <c r="K16" s="137"/>
      <c r="L16" s="137"/>
      <c r="M16" s="137"/>
      <c r="N16" s="137"/>
      <c r="O16" s="137"/>
      <c r="P16" s="137"/>
      <c r="Q16" s="137"/>
      <c r="R16" s="137"/>
      <c r="S16" s="137"/>
      <c r="T16" s="137"/>
      <c r="U16" s="138"/>
      <c r="V16" s="6" t="s">
        <v>8</v>
      </c>
    </row>
    <row r="17" spans="1:22" ht="169.95" customHeight="1" thickBot="1" x14ac:dyDescent="0.3">
      <c r="A17" s="121" t="s">
        <v>171</v>
      </c>
      <c r="B17" s="122"/>
      <c r="C17" s="122"/>
      <c r="D17" s="122"/>
      <c r="E17" s="122"/>
      <c r="F17" s="122"/>
      <c r="G17" s="122"/>
      <c r="H17" s="122"/>
      <c r="I17" s="122"/>
      <c r="J17" s="122"/>
      <c r="K17" s="122"/>
      <c r="L17" s="122"/>
      <c r="M17" s="122"/>
      <c r="N17" s="122"/>
      <c r="O17" s="122"/>
      <c r="P17" s="122"/>
      <c r="Q17" s="122"/>
      <c r="R17" s="122"/>
      <c r="S17" s="122"/>
      <c r="T17" s="122"/>
      <c r="U17" s="122"/>
      <c r="V17" s="123"/>
    </row>
    <row r="18" spans="1:22" ht="97.5" customHeight="1" thickBot="1" x14ac:dyDescent="0.3">
      <c r="A18" s="8" t="s">
        <v>9</v>
      </c>
      <c r="B18" s="52" t="s">
        <v>172</v>
      </c>
      <c r="C18" s="53"/>
      <c r="D18" s="53"/>
      <c r="E18" s="53"/>
      <c r="F18" s="53"/>
      <c r="G18" s="53"/>
      <c r="H18" s="53"/>
      <c r="I18" s="53"/>
      <c r="J18" s="53"/>
      <c r="K18" s="140"/>
      <c r="L18" s="141" t="s">
        <v>48</v>
      </c>
      <c r="M18" s="53"/>
      <c r="N18" s="53"/>
      <c r="O18" s="53"/>
      <c r="P18" s="53"/>
      <c r="Q18" s="53"/>
      <c r="R18" s="53"/>
      <c r="S18" s="53"/>
      <c r="T18" s="53"/>
      <c r="U18" s="140"/>
      <c r="V18" s="13" t="s">
        <v>49</v>
      </c>
    </row>
    <row r="19" spans="1:22" ht="46.5" customHeight="1" x14ac:dyDescent="0.25">
      <c r="A19" s="124" t="s">
        <v>10</v>
      </c>
      <c r="B19" s="142" t="s">
        <v>11</v>
      </c>
      <c r="C19" s="143"/>
      <c r="D19" s="143"/>
      <c r="E19" s="144"/>
      <c r="F19" s="102">
        <v>0</v>
      </c>
      <c r="G19" s="105"/>
      <c r="H19" s="105"/>
      <c r="I19" s="105"/>
      <c r="J19" s="105"/>
      <c r="K19" s="105"/>
      <c r="L19" s="105"/>
      <c r="M19" s="105"/>
      <c r="N19" s="105"/>
      <c r="O19" s="105"/>
      <c r="P19" s="105"/>
      <c r="Q19" s="105"/>
      <c r="R19" s="105"/>
      <c r="S19" s="105"/>
      <c r="T19" s="105"/>
      <c r="U19" s="106"/>
      <c r="V19" s="7">
        <v>0</v>
      </c>
    </row>
    <row r="20" spans="1:22" ht="46.5" customHeight="1" x14ac:dyDescent="0.25">
      <c r="A20" s="125"/>
      <c r="B20" s="145" t="s">
        <v>12</v>
      </c>
      <c r="C20" s="146"/>
      <c r="D20" s="146"/>
      <c r="E20" s="92"/>
      <c r="F20" s="102">
        <v>0</v>
      </c>
      <c r="G20" s="105"/>
      <c r="H20" s="105"/>
      <c r="I20" s="105"/>
      <c r="J20" s="105"/>
      <c r="K20" s="105"/>
      <c r="L20" s="105"/>
      <c r="M20" s="105"/>
      <c r="N20" s="105"/>
      <c r="O20" s="105"/>
      <c r="P20" s="105"/>
      <c r="Q20" s="105"/>
      <c r="R20" s="105"/>
      <c r="S20" s="105"/>
      <c r="T20" s="105"/>
      <c r="U20" s="106"/>
      <c r="V20" s="99" t="s">
        <v>13</v>
      </c>
    </row>
    <row r="21" spans="1:22" ht="46.5" customHeight="1" x14ac:dyDescent="0.25">
      <c r="A21" s="125"/>
      <c r="B21" s="145" t="s">
        <v>14</v>
      </c>
      <c r="C21" s="146"/>
      <c r="D21" s="146"/>
      <c r="E21" s="92"/>
      <c r="F21" s="102">
        <v>0</v>
      </c>
      <c r="G21" s="103"/>
      <c r="H21" s="103"/>
      <c r="I21" s="103"/>
      <c r="J21" s="103"/>
      <c r="K21" s="103"/>
      <c r="L21" s="103"/>
      <c r="M21" s="103"/>
      <c r="N21" s="103"/>
      <c r="O21" s="103"/>
      <c r="P21" s="103"/>
      <c r="Q21" s="103"/>
      <c r="R21" s="103"/>
      <c r="S21" s="103"/>
      <c r="T21" s="103"/>
      <c r="U21" s="104"/>
      <c r="V21" s="100"/>
    </row>
    <row r="22" spans="1:22" ht="46.5" customHeight="1" x14ac:dyDescent="0.25">
      <c r="A22" s="125"/>
      <c r="B22" s="145" t="s">
        <v>15</v>
      </c>
      <c r="C22" s="146"/>
      <c r="D22" s="146"/>
      <c r="E22" s="92"/>
      <c r="F22" s="102">
        <v>0</v>
      </c>
      <c r="G22" s="105"/>
      <c r="H22" s="105"/>
      <c r="I22" s="105"/>
      <c r="J22" s="105"/>
      <c r="K22" s="105"/>
      <c r="L22" s="105"/>
      <c r="M22" s="105"/>
      <c r="N22" s="105"/>
      <c r="O22" s="105"/>
      <c r="P22" s="105"/>
      <c r="Q22" s="105"/>
      <c r="R22" s="105"/>
      <c r="S22" s="105"/>
      <c r="T22" s="105"/>
      <c r="U22" s="106"/>
      <c r="V22" s="100"/>
    </row>
    <row r="23" spans="1:22" ht="46.5" customHeight="1" thickBot="1" x14ac:dyDescent="0.3">
      <c r="A23" s="126"/>
      <c r="B23" s="147" t="s">
        <v>16</v>
      </c>
      <c r="C23" s="148"/>
      <c r="D23" s="148"/>
      <c r="E23" s="149"/>
      <c r="F23" s="107">
        <v>0</v>
      </c>
      <c r="G23" s="108"/>
      <c r="H23" s="108"/>
      <c r="I23" s="108"/>
      <c r="J23" s="108"/>
      <c r="K23" s="108"/>
      <c r="L23" s="108"/>
      <c r="M23" s="108"/>
      <c r="N23" s="108"/>
      <c r="O23" s="108"/>
      <c r="P23" s="108"/>
      <c r="Q23" s="108"/>
      <c r="R23" s="108"/>
      <c r="S23" s="108"/>
      <c r="T23" s="108"/>
      <c r="U23" s="109"/>
      <c r="V23" s="101"/>
    </row>
    <row r="24" spans="1:22" ht="46.5" customHeight="1" thickBot="1" x14ac:dyDescent="0.3">
      <c r="A24" s="87" t="s">
        <v>36</v>
      </c>
      <c r="B24" s="77" t="s">
        <v>58</v>
      </c>
      <c r="C24" s="78"/>
      <c r="D24" s="78"/>
      <c r="E24" s="79"/>
      <c r="F24" s="44">
        <v>7.17E-2</v>
      </c>
      <c r="G24" s="77" t="s">
        <v>75</v>
      </c>
      <c r="H24" s="78"/>
      <c r="I24" s="78"/>
      <c r="J24" s="79"/>
      <c r="K24" s="44">
        <v>7.17E-2</v>
      </c>
      <c r="L24" s="77" t="s">
        <v>60</v>
      </c>
      <c r="M24" s="78"/>
      <c r="N24" s="78"/>
      <c r="O24" s="79"/>
      <c r="P24" s="44">
        <f>'[1]Persoane Fizice'!$L$27</f>
        <v>0.10178934124794115</v>
      </c>
      <c r="Q24" s="77" t="s">
        <v>59</v>
      </c>
      <c r="R24" s="78"/>
      <c r="S24" s="78"/>
      <c r="T24" s="79"/>
      <c r="U24" s="44">
        <f>'[1]Persoane Fizice'!$P$27</f>
        <v>0.10178934124794115</v>
      </c>
      <c r="V24" s="150">
        <v>0.112</v>
      </c>
    </row>
    <row r="25" spans="1:22" ht="46.5" customHeight="1" thickBot="1" x14ac:dyDescent="0.3">
      <c r="A25" s="55"/>
      <c r="B25" s="77" t="s">
        <v>62</v>
      </c>
      <c r="C25" s="78"/>
      <c r="D25" s="78"/>
      <c r="E25" s="79"/>
      <c r="F25" s="44">
        <v>9.5100000000000004E-2</v>
      </c>
      <c r="G25" s="77" t="s">
        <v>76</v>
      </c>
      <c r="H25" s="78"/>
      <c r="I25" s="78"/>
      <c r="J25" s="79"/>
      <c r="K25" s="44">
        <v>9.2600000000000002E-2</v>
      </c>
      <c r="L25" s="77" t="s">
        <v>66</v>
      </c>
      <c r="M25" s="78"/>
      <c r="N25" s="78"/>
      <c r="O25" s="79"/>
      <c r="P25" s="44">
        <v>0.10929999999999999</v>
      </c>
      <c r="Q25" s="77" t="s">
        <v>64</v>
      </c>
      <c r="R25" s="78"/>
      <c r="S25" s="78"/>
      <c r="T25" s="79"/>
      <c r="U25" s="44">
        <v>0.1069</v>
      </c>
      <c r="V25" s="151"/>
    </row>
    <row r="26" spans="1:22" ht="46.5" customHeight="1" thickBot="1" x14ac:dyDescent="0.3">
      <c r="A26" s="55"/>
      <c r="B26" s="77" t="s">
        <v>63</v>
      </c>
      <c r="C26" s="78"/>
      <c r="D26" s="78"/>
      <c r="E26" s="79"/>
      <c r="F26" s="44">
        <v>8.8999999999999996E-2</v>
      </c>
      <c r="G26" s="77" t="s">
        <v>77</v>
      </c>
      <c r="H26" s="78"/>
      <c r="I26" s="78"/>
      <c r="J26" s="79"/>
      <c r="K26" s="44">
        <v>8.6599999999999996E-2</v>
      </c>
      <c r="L26" s="77" t="s">
        <v>67</v>
      </c>
      <c r="M26" s="78"/>
      <c r="N26" s="78"/>
      <c r="O26" s="79"/>
      <c r="P26" s="44">
        <v>0.1031</v>
      </c>
      <c r="Q26" s="77" t="s">
        <v>65</v>
      </c>
      <c r="R26" s="78"/>
      <c r="S26" s="78"/>
      <c r="T26" s="79"/>
      <c r="U26" s="44">
        <v>0.1007</v>
      </c>
      <c r="V26" s="152"/>
    </row>
    <row r="27" spans="1:22" ht="221.25" customHeight="1" thickBot="1" x14ac:dyDescent="0.3">
      <c r="A27" s="56"/>
      <c r="B27" s="75" t="s">
        <v>71</v>
      </c>
      <c r="C27" s="76"/>
      <c r="D27" s="76"/>
      <c r="E27" s="76"/>
      <c r="F27" s="76"/>
      <c r="G27" s="75" t="s">
        <v>72</v>
      </c>
      <c r="H27" s="76"/>
      <c r="I27" s="76"/>
      <c r="J27" s="76"/>
      <c r="K27" s="164"/>
      <c r="L27" s="76" t="s">
        <v>73</v>
      </c>
      <c r="M27" s="76"/>
      <c r="N27" s="76"/>
      <c r="O27" s="76"/>
      <c r="P27" s="76"/>
      <c r="Q27" s="165" t="s">
        <v>74</v>
      </c>
      <c r="R27" s="166"/>
      <c r="S27" s="166"/>
      <c r="T27" s="166"/>
      <c r="U27" s="167"/>
      <c r="V27" s="22" t="s">
        <v>61</v>
      </c>
    </row>
    <row r="28" spans="1:22" ht="56.25" customHeight="1" thickBot="1" x14ac:dyDescent="0.3">
      <c r="A28" s="6" t="s">
        <v>17</v>
      </c>
      <c r="B28" s="113" t="s">
        <v>18</v>
      </c>
      <c r="C28" s="114"/>
      <c r="D28" s="114"/>
      <c r="E28" s="114"/>
      <c r="F28" s="114"/>
      <c r="G28" s="114"/>
      <c r="H28" s="114"/>
      <c r="I28" s="114"/>
      <c r="J28" s="114"/>
      <c r="K28" s="114"/>
      <c r="L28" s="114"/>
      <c r="M28" s="114"/>
      <c r="N28" s="114"/>
      <c r="O28" s="114"/>
      <c r="P28" s="114"/>
      <c r="Q28" s="114"/>
      <c r="R28" s="114"/>
      <c r="S28" s="114"/>
      <c r="T28" s="114"/>
      <c r="U28" s="115"/>
      <c r="V28" s="20" t="s">
        <v>19</v>
      </c>
    </row>
    <row r="29" spans="1:22" ht="156" customHeight="1" thickBot="1" x14ac:dyDescent="0.3">
      <c r="A29" s="8" t="s">
        <v>20</v>
      </c>
      <c r="B29" s="161" t="s">
        <v>21</v>
      </c>
      <c r="C29" s="162"/>
      <c r="D29" s="162"/>
      <c r="E29" s="162"/>
      <c r="F29" s="162"/>
      <c r="G29" s="162"/>
      <c r="H29" s="162"/>
      <c r="I29" s="162"/>
      <c r="J29" s="162"/>
      <c r="K29" s="162"/>
      <c r="L29" s="162"/>
      <c r="M29" s="162"/>
      <c r="N29" s="162"/>
      <c r="O29" s="162"/>
      <c r="P29" s="162"/>
      <c r="Q29" s="162"/>
      <c r="R29" s="162"/>
      <c r="S29" s="162"/>
      <c r="T29" s="162"/>
      <c r="U29" s="163"/>
      <c r="V29" s="21" t="s">
        <v>22</v>
      </c>
    </row>
    <row r="30" spans="1:22" s="3" customFormat="1" ht="103.2" customHeight="1" thickBot="1" x14ac:dyDescent="0.35">
      <c r="A30" s="11" t="s">
        <v>23</v>
      </c>
      <c r="B30" s="80" t="s">
        <v>24</v>
      </c>
      <c r="C30" s="81"/>
      <c r="D30" s="81"/>
      <c r="E30" s="81"/>
      <c r="F30" s="81"/>
      <c r="G30" s="81"/>
      <c r="H30" s="81"/>
      <c r="I30" s="81"/>
      <c r="J30" s="81"/>
      <c r="K30" s="81"/>
      <c r="L30" s="116" t="s">
        <v>168</v>
      </c>
      <c r="M30" s="117"/>
      <c r="N30" s="117"/>
      <c r="O30" s="117"/>
      <c r="P30" s="117"/>
      <c r="Q30" s="117"/>
      <c r="R30" s="117"/>
      <c r="S30" s="117"/>
      <c r="T30" s="117"/>
      <c r="U30" s="118"/>
      <c r="V30" s="20" t="s">
        <v>167</v>
      </c>
    </row>
    <row r="31" spans="1:22" s="3" customFormat="1" ht="141" customHeight="1" thickBot="1" x14ac:dyDescent="0.35">
      <c r="A31" s="11" t="s">
        <v>25</v>
      </c>
      <c r="B31" s="113" t="s">
        <v>42</v>
      </c>
      <c r="C31" s="114"/>
      <c r="D31" s="114"/>
      <c r="E31" s="114"/>
      <c r="F31" s="114"/>
      <c r="G31" s="114"/>
      <c r="H31" s="114"/>
      <c r="I31" s="114"/>
      <c r="J31" s="114"/>
      <c r="K31" s="114"/>
      <c r="L31" s="114"/>
      <c r="M31" s="114"/>
      <c r="N31" s="114"/>
      <c r="O31" s="114"/>
      <c r="P31" s="114"/>
      <c r="Q31" s="114"/>
      <c r="R31" s="114"/>
      <c r="S31" s="114"/>
      <c r="T31" s="114"/>
      <c r="U31" s="115"/>
      <c r="V31" s="19" t="s">
        <v>43</v>
      </c>
    </row>
    <row r="32" spans="1:22" s="3" customFormat="1" ht="39" customHeight="1" x14ac:dyDescent="0.3">
      <c r="A32" s="96" t="s">
        <v>26</v>
      </c>
      <c r="B32" s="168" t="s">
        <v>46</v>
      </c>
      <c r="C32" s="169"/>
      <c r="D32" s="169"/>
      <c r="E32" s="169"/>
      <c r="F32" s="169"/>
      <c r="G32" s="169"/>
      <c r="H32" s="169"/>
      <c r="I32" s="169"/>
      <c r="J32" s="169"/>
      <c r="K32" s="169"/>
      <c r="L32" s="169"/>
      <c r="M32" s="169"/>
      <c r="N32" s="169"/>
      <c r="O32" s="169"/>
      <c r="P32" s="169"/>
      <c r="Q32" s="169"/>
      <c r="R32" s="169"/>
      <c r="S32" s="169"/>
      <c r="T32" s="169"/>
      <c r="U32" s="170"/>
      <c r="V32" s="91" t="s">
        <v>29</v>
      </c>
    </row>
    <row r="33" spans="1:22" s="3" customFormat="1" ht="31.95" customHeight="1" x14ac:dyDescent="0.3">
      <c r="A33" s="97"/>
      <c r="B33" s="155" t="str">
        <f>HYPERLINK(A100,"• Schimbarea 6MTermSOFR USD/ New EURIBOR/ IRCC")</f>
        <v>• Schimbarea 6MTermSOFR USD/ New EURIBOR/ IRCC</v>
      </c>
      <c r="C33" s="156"/>
      <c r="D33" s="156"/>
      <c r="E33" s="156"/>
      <c r="F33" s="156"/>
      <c r="G33" s="156"/>
      <c r="H33" s="156"/>
      <c r="I33" s="156"/>
      <c r="J33" s="156"/>
      <c r="K33" s="156"/>
      <c r="L33" s="156"/>
      <c r="M33" s="156"/>
      <c r="N33" s="156"/>
      <c r="O33" s="156"/>
      <c r="P33" s="156"/>
      <c r="Q33" s="156"/>
      <c r="R33" s="156"/>
      <c r="S33" s="156"/>
      <c r="T33" s="156"/>
      <c r="U33" s="157"/>
      <c r="V33" s="92"/>
    </row>
    <row r="34" spans="1:22" ht="79.95" customHeight="1" thickBot="1" x14ac:dyDescent="0.3">
      <c r="A34" s="98"/>
      <c r="B34" s="158" t="s">
        <v>47</v>
      </c>
      <c r="C34" s="159"/>
      <c r="D34" s="159"/>
      <c r="E34" s="159"/>
      <c r="F34" s="159"/>
      <c r="G34" s="159"/>
      <c r="H34" s="159"/>
      <c r="I34" s="159"/>
      <c r="J34" s="159"/>
      <c r="K34" s="159"/>
      <c r="L34" s="159"/>
      <c r="M34" s="159"/>
      <c r="N34" s="159"/>
      <c r="O34" s="159"/>
      <c r="P34" s="159"/>
      <c r="Q34" s="159"/>
      <c r="R34" s="159"/>
      <c r="S34" s="159"/>
      <c r="T34" s="159"/>
      <c r="U34" s="160"/>
      <c r="V34" s="93"/>
    </row>
    <row r="35" spans="1:22" ht="149.25" customHeight="1" thickBot="1" x14ac:dyDescent="0.3">
      <c r="A35" s="11" t="s">
        <v>27</v>
      </c>
      <c r="B35" s="80" t="s">
        <v>28</v>
      </c>
      <c r="C35" s="81"/>
      <c r="D35" s="81"/>
      <c r="E35" s="81"/>
      <c r="F35" s="81"/>
      <c r="G35" s="81"/>
      <c r="H35" s="81"/>
      <c r="I35" s="81"/>
      <c r="J35" s="81"/>
      <c r="K35" s="81"/>
      <c r="L35" s="81"/>
      <c r="M35" s="81"/>
      <c r="N35" s="81"/>
      <c r="O35" s="81"/>
      <c r="P35" s="81"/>
      <c r="Q35" s="81"/>
      <c r="R35" s="81"/>
      <c r="S35" s="81"/>
      <c r="T35" s="81"/>
      <c r="U35" s="82"/>
      <c r="V35" s="19" t="s">
        <v>29</v>
      </c>
    </row>
    <row r="36" spans="1:22" ht="120.75" customHeight="1" thickBot="1" x14ac:dyDescent="0.3">
      <c r="A36" s="11" t="s">
        <v>30</v>
      </c>
      <c r="B36" s="80" t="s">
        <v>31</v>
      </c>
      <c r="C36" s="81"/>
      <c r="D36" s="81"/>
      <c r="E36" s="81"/>
      <c r="F36" s="81"/>
      <c r="G36" s="81"/>
      <c r="H36" s="81"/>
      <c r="I36" s="81"/>
      <c r="J36" s="81"/>
      <c r="K36" s="81"/>
      <c r="L36" s="81"/>
      <c r="M36" s="81"/>
      <c r="N36" s="81"/>
      <c r="O36" s="81"/>
      <c r="P36" s="81"/>
      <c r="Q36" s="81"/>
      <c r="R36" s="81"/>
      <c r="S36" s="81"/>
      <c r="T36" s="81"/>
      <c r="U36" s="82"/>
      <c r="V36" s="19" t="s">
        <v>29</v>
      </c>
    </row>
    <row r="37" spans="1:22" ht="22.8" x14ac:dyDescent="0.25">
      <c r="A37" s="23"/>
      <c r="B37" s="73" t="s">
        <v>82</v>
      </c>
      <c r="C37" s="73"/>
      <c r="D37" s="73"/>
      <c r="E37" s="73"/>
      <c r="F37" s="73"/>
      <c r="G37" s="73"/>
      <c r="H37" s="73"/>
      <c r="I37" s="73"/>
      <c r="J37" s="73"/>
      <c r="K37" s="73"/>
      <c r="L37" s="73"/>
      <c r="M37" s="73"/>
      <c r="N37" s="73"/>
      <c r="O37" s="73"/>
      <c r="P37" s="73"/>
      <c r="Q37" s="73"/>
      <c r="R37" s="73"/>
      <c r="S37" s="67"/>
      <c r="T37" s="68"/>
      <c r="U37" s="69"/>
      <c r="V37" s="24"/>
    </row>
    <row r="38" spans="1:22" ht="22.8" x14ac:dyDescent="0.25">
      <c r="A38" s="23"/>
      <c r="B38" s="73" t="s">
        <v>83</v>
      </c>
      <c r="C38" s="73"/>
      <c r="D38" s="73"/>
      <c r="E38" s="73"/>
      <c r="F38" s="73"/>
      <c r="G38" s="73"/>
      <c r="H38" s="73"/>
      <c r="I38" s="73"/>
      <c r="J38" s="73"/>
      <c r="K38" s="73"/>
      <c r="L38" s="73"/>
      <c r="M38" s="73"/>
      <c r="N38" s="73"/>
      <c r="O38" s="73"/>
      <c r="P38" s="73"/>
      <c r="Q38" s="73"/>
      <c r="R38" s="73"/>
      <c r="S38" s="71" t="s">
        <v>84</v>
      </c>
      <c r="T38" s="71"/>
      <c r="U38" s="71"/>
      <c r="V38" s="25" t="s">
        <v>85</v>
      </c>
    </row>
    <row r="39" spans="1:22" ht="22.8" x14ac:dyDescent="0.25">
      <c r="A39" s="23"/>
      <c r="B39" s="72" t="s">
        <v>86</v>
      </c>
      <c r="C39" s="72"/>
      <c r="D39" s="72"/>
      <c r="E39" s="72"/>
      <c r="F39" s="72"/>
      <c r="G39" s="72"/>
      <c r="H39" s="72"/>
      <c r="I39" s="72"/>
      <c r="J39" s="72"/>
      <c r="K39" s="72"/>
      <c r="L39" s="72"/>
      <c r="M39" s="72"/>
      <c r="N39" s="72"/>
      <c r="O39" s="72"/>
      <c r="P39" s="72"/>
      <c r="Q39" s="72"/>
      <c r="R39" s="72"/>
      <c r="S39" s="63">
        <v>1300</v>
      </c>
      <c r="T39" s="63"/>
      <c r="U39" s="63"/>
      <c r="V39" s="26"/>
    </row>
    <row r="40" spans="1:22" ht="22.8" x14ac:dyDescent="0.25">
      <c r="A40" s="23"/>
      <c r="B40" s="72" t="s">
        <v>87</v>
      </c>
      <c r="C40" s="72"/>
      <c r="D40" s="72"/>
      <c r="E40" s="72"/>
      <c r="F40" s="72"/>
      <c r="G40" s="72"/>
      <c r="H40" s="72"/>
      <c r="I40" s="72"/>
      <c r="J40" s="72"/>
      <c r="K40" s="72"/>
      <c r="L40" s="72"/>
      <c r="M40" s="72"/>
      <c r="N40" s="72"/>
      <c r="O40" s="72"/>
      <c r="P40" s="72"/>
      <c r="Q40" s="72"/>
      <c r="R40" s="72"/>
      <c r="S40" s="63">
        <v>1600</v>
      </c>
      <c r="T40" s="63"/>
      <c r="U40" s="63"/>
      <c r="V40" s="26"/>
    </row>
    <row r="41" spans="1:22" ht="17.399999999999999" x14ac:dyDescent="0.25">
      <c r="A41" s="23"/>
      <c r="B41" s="72" t="s">
        <v>88</v>
      </c>
      <c r="C41" s="72"/>
      <c r="D41" s="72"/>
      <c r="E41" s="72"/>
      <c r="F41" s="72"/>
      <c r="G41" s="72"/>
      <c r="H41" s="72"/>
      <c r="I41" s="72"/>
      <c r="J41" s="72"/>
      <c r="K41" s="72"/>
      <c r="L41" s="72"/>
      <c r="M41" s="72"/>
      <c r="N41" s="72"/>
      <c r="O41" s="72"/>
      <c r="P41" s="72"/>
      <c r="Q41" s="72"/>
      <c r="R41" s="72"/>
      <c r="S41" s="63">
        <v>2000</v>
      </c>
      <c r="T41" s="63"/>
      <c r="U41" s="63"/>
      <c r="V41" s="27" t="s">
        <v>89</v>
      </c>
    </row>
    <row r="42" spans="1:22" ht="17.399999999999999" x14ac:dyDescent="0.25">
      <c r="A42" s="23"/>
      <c r="B42" s="72"/>
      <c r="C42" s="72"/>
      <c r="D42" s="72"/>
      <c r="E42" s="72"/>
      <c r="F42" s="72"/>
      <c r="G42" s="72"/>
      <c r="H42" s="72"/>
      <c r="I42" s="72"/>
      <c r="J42" s="72"/>
      <c r="K42" s="72"/>
      <c r="L42" s="72"/>
      <c r="M42" s="72"/>
      <c r="N42" s="72"/>
      <c r="O42" s="72"/>
      <c r="P42" s="72"/>
      <c r="Q42" s="72"/>
      <c r="R42" s="72"/>
      <c r="S42" s="63">
        <v>1900</v>
      </c>
      <c r="T42" s="63"/>
      <c r="U42" s="63"/>
      <c r="V42" s="27" t="s">
        <v>90</v>
      </c>
    </row>
    <row r="43" spans="1:22" ht="17.399999999999999" x14ac:dyDescent="0.25">
      <c r="A43" s="23"/>
      <c r="B43" s="72" t="s">
        <v>91</v>
      </c>
      <c r="C43" s="72"/>
      <c r="D43" s="72"/>
      <c r="E43" s="72"/>
      <c r="F43" s="72"/>
      <c r="G43" s="72"/>
      <c r="H43" s="72"/>
      <c r="I43" s="72"/>
      <c r="J43" s="72"/>
      <c r="K43" s="72"/>
      <c r="L43" s="72"/>
      <c r="M43" s="72"/>
      <c r="N43" s="72"/>
      <c r="O43" s="72"/>
      <c r="P43" s="72"/>
      <c r="Q43" s="72"/>
      <c r="R43" s="72"/>
      <c r="S43" s="63">
        <v>2300</v>
      </c>
      <c r="T43" s="63"/>
      <c r="U43" s="63"/>
      <c r="V43" s="27" t="s">
        <v>89</v>
      </c>
    </row>
    <row r="44" spans="1:22" ht="17.399999999999999" x14ac:dyDescent="0.25">
      <c r="A44" s="23"/>
      <c r="B44" s="72"/>
      <c r="C44" s="72"/>
      <c r="D44" s="72"/>
      <c r="E44" s="72"/>
      <c r="F44" s="72"/>
      <c r="G44" s="72"/>
      <c r="H44" s="72"/>
      <c r="I44" s="72"/>
      <c r="J44" s="72"/>
      <c r="K44" s="72"/>
      <c r="L44" s="72"/>
      <c r="M44" s="72"/>
      <c r="N44" s="72"/>
      <c r="O44" s="72"/>
      <c r="P44" s="72"/>
      <c r="Q44" s="72"/>
      <c r="R44" s="72"/>
      <c r="S44" s="63">
        <v>2100</v>
      </c>
      <c r="T44" s="63"/>
      <c r="U44" s="63"/>
      <c r="V44" s="27" t="s">
        <v>90</v>
      </c>
    </row>
    <row r="45" spans="1:22" ht="22.8" x14ac:dyDescent="0.25">
      <c r="A45" s="23"/>
      <c r="B45" s="72" t="s">
        <v>92</v>
      </c>
      <c r="C45" s="72"/>
      <c r="D45" s="72"/>
      <c r="E45" s="72"/>
      <c r="F45" s="72"/>
      <c r="G45" s="72"/>
      <c r="H45" s="72"/>
      <c r="I45" s="72"/>
      <c r="J45" s="72"/>
      <c r="K45" s="72"/>
      <c r="L45" s="72"/>
      <c r="M45" s="72"/>
      <c r="N45" s="72"/>
      <c r="O45" s="72"/>
      <c r="P45" s="72"/>
      <c r="Q45" s="72"/>
      <c r="R45" s="72"/>
      <c r="S45" s="63">
        <v>1200</v>
      </c>
      <c r="T45" s="63"/>
      <c r="U45" s="63"/>
      <c r="V45" s="26"/>
    </row>
    <row r="46" spans="1:22" ht="22.8" x14ac:dyDescent="0.25">
      <c r="A46" s="23"/>
      <c r="B46" s="72" t="s">
        <v>93</v>
      </c>
      <c r="C46" s="72"/>
      <c r="D46" s="72"/>
      <c r="E46" s="72"/>
      <c r="F46" s="72"/>
      <c r="G46" s="72"/>
      <c r="H46" s="72"/>
      <c r="I46" s="72"/>
      <c r="J46" s="72"/>
      <c r="K46" s="72"/>
      <c r="L46" s="72"/>
      <c r="M46" s="72"/>
      <c r="N46" s="72"/>
      <c r="O46" s="72"/>
      <c r="P46" s="72"/>
      <c r="Q46" s="72"/>
      <c r="R46" s="72"/>
      <c r="S46" s="63">
        <v>1400</v>
      </c>
      <c r="T46" s="63"/>
      <c r="U46" s="63"/>
      <c r="V46" s="26"/>
    </row>
    <row r="47" spans="1:22" ht="22.8" x14ac:dyDescent="0.25">
      <c r="A47" s="23"/>
      <c r="B47" s="73" t="s">
        <v>94</v>
      </c>
      <c r="C47" s="73"/>
      <c r="D47" s="73"/>
      <c r="E47" s="73"/>
      <c r="F47" s="73"/>
      <c r="G47" s="73"/>
      <c r="H47" s="73"/>
      <c r="I47" s="73"/>
      <c r="J47" s="73"/>
      <c r="K47" s="73"/>
      <c r="L47" s="73"/>
      <c r="M47" s="73"/>
      <c r="N47" s="73"/>
      <c r="O47" s="73"/>
      <c r="P47" s="73"/>
      <c r="Q47" s="73"/>
      <c r="R47" s="73"/>
      <c r="S47" s="64"/>
      <c r="T47" s="65"/>
      <c r="U47" s="65"/>
      <c r="V47" s="66"/>
    </row>
    <row r="48" spans="1:22" ht="22.8" x14ac:dyDescent="0.25">
      <c r="A48" s="23"/>
      <c r="B48" s="72" t="s">
        <v>95</v>
      </c>
      <c r="C48" s="72"/>
      <c r="D48" s="72"/>
      <c r="E48" s="72"/>
      <c r="F48" s="72"/>
      <c r="G48" s="72"/>
      <c r="H48" s="72"/>
      <c r="I48" s="72"/>
      <c r="J48" s="72"/>
      <c r="K48" s="72"/>
      <c r="L48" s="72"/>
      <c r="M48" s="72"/>
      <c r="N48" s="72"/>
      <c r="O48" s="72"/>
      <c r="P48" s="72"/>
      <c r="Q48" s="72"/>
      <c r="R48" s="72"/>
      <c r="S48" s="63">
        <v>1300</v>
      </c>
      <c r="T48" s="63"/>
      <c r="U48" s="63"/>
      <c r="V48" s="27" t="s">
        <v>96</v>
      </c>
    </row>
    <row r="49" spans="1:22" ht="22.8" x14ac:dyDescent="0.25">
      <c r="A49" s="23"/>
      <c r="B49" s="72" t="s">
        <v>97</v>
      </c>
      <c r="C49" s="72"/>
      <c r="D49" s="72"/>
      <c r="E49" s="72"/>
      <c r="F49" s="72"/>
      <c r="G49" s="72"/>
      <c r="H49" s="72"/>
      <c r="I49" s="72"/>
      <c r="J49" s="72"/>
      <c r="K49" s="72"/>
      <c r="L49" s="72"/>
      <c r="M49" s="72"/>
      <c r="N49" s="72"/>
      <c r="O49" s="72"/>
      <c r="P49" s="72"/>
      <c r="Q49" s="72"/>
      <c r="R49" s="72"/>
      <c r="S49" s="63">
        <v>1500</v>
      </c>
      <c r="T49" s="63"/>
      <c r="U49" s="63"/>
      <c r="V49" s="28"/>
    </row>
    <row r="50" spans="1:22" ht="22.8" x14ac:dyDescent="0.25">
      <c r="A50" s="23"/>
      <c r="B50" s="72" t="s">
        <v>98</v>
      </c>
      <c r="C50" s="72"/>
      <c r="D50" s="72"/>
      <c r="E50" s="72"/>
      <c r="F50" s="72"/>
      <c r="G50" s="72"/>
      <c r="H50" s="72"/>
      <c r="I50" s="72"/>
      <c r="J50" s="72"/>
      <c r="K50" s="72"/>
      <c r="L50" s="72"/>
      <c r="M50" s="72"/>
      <c r="N50" s="72"/>
      <c r="O50" s="72"/>
      <c r="P50" s="72"/>
      <c r="Q50" s="72"/>
      <c r="R50" s="72"/>
      <c r="S50" s="63">
        <v>1400</v>
      </c>
      <c r="T50" s="63"/>
      <c r="U50" s="63"/>
      <c r="V50" s="28"/>
    </row>
    <row r="51" spans="1:22" ht="22.8" x14ac:dyDescent="0.25">
      <c r="A51" s="23"/>
      <c r="B51" s="72" t="s">
        <v>99</v>
      </c>
      <c r="C51" s="72"/>
      <c r="D51" s="72"/>
      <c r="E51" s="72"/>
      <c r="F51" s="72"/>
      <c r="G51" s="72"/>
      <c r="H51" s="72"/>
      <c r="I51" s="72"/>
      <c r="J51" s="72"/>
      <c r="K51" s="72"/>
      <c r="L51" s="72"/>
      <c r="M51" s="72"/>
      <c r="N51" s="72"/>
      <c r="O51" s="72"/>
      <c r="P51" s="72"/>
      <c r="Q51" s="72"/>
      <c r="R51" s="72"/>
      <c r="S51" s="63">
        <v>1600</v>
      </c>
      <c r="T51" s="63"/>
      <c r="U51" s="63"/>
      <c r="V51" s="28"/>
    </row>
    <row r="52" spans="1:22" ht="22.8" x14ac:dyDescent="0.25">
      <c r="A52" s="23"/>
      <c r="B52" s="72" t="s">
        <v>100</v>
      </c>
      <c r="C52" s="72"/>
      <c r="D52" s="72"/>
      <c r="E52" s="72"/>
      <c r="F52" s="72"/>
      <c r="G52" s="72"/>
      <c r="H52" s="72"/>
      <c r="I52" s="72"/>
      <c r="J52" s="72"/>
      <c r="K52" s="72"/>
      <c r="L52" s="72"/>
      <c r="M52" s="72"/>
      <c r="N52" s="72"/>
      <c r="O52" s="72"/>
      <c r="P52" s="72"/>
      <c r="Q52" s="72"/>
      <c r="R52" s="72"/>
      <c r="S52" s="63">
        <v>900</v>
      </c>
      <c r="T52" s="63"/>
      <c r="U52" s="63"/>
      <c r="V52" s="27" t="s">
        <v>101</v>
      </c>
    </row>
    <row r="53" spans="1:22" ht="22.8" x14ac:dyDescent="0.25">
      <c r="A53" s="23"/>
      <c r="B53" s="72" t="s">
        <v>102</v>
      </c>
      <c r="C53" s="72"/>
      <c r="D53" s="72"/>
      <c r="E53" s="72"/>
      <c r="F53" s="72"/>
      <c r="G53" s="72"/>
      <c r="H53" s="72"/>
      <c r="I53" s="72"/>
      <c r="J53" s="72"/>
      <c r="K53" s="72"/>
      <c r="L53" s="72"/>
      <c r="M53" s="72"/>
      <c r="N53" s="72"/>
      <c r="O53" s="72"/>
      <c r="P53" s="72"/>
      <c r="Q53" s="72"/>
      <c r="R53" s="72"/>
      <c r="S53" s="63">
        <v>400</v>
      </c>
      <c r="T53" s="63"/>
      <c r="U53" s="63"/>
      <c r="V53" s="27" t="s">
        <v>101</v>
      </c>
    </row>
    <row r="54" spans="1:22" ht="22.8" x14ac:dyDescent="0.25">
      <c r="A54" s="70" t="s">
        <v>32</v>
      </c>
      <c r="B54" s="72" t="s">
        <v>103</v>
      </c>
      <c r="C54" s="72"/>
      <c r="D54" s="72"/>
      <c r="E54" s="72"/>
      <c r="F54" s="72"/>
      <c r="G54" s="72"/>
      <c r="H54" s="72"/>
      <c r="I54" s="72"/>
      <c r="J54" s="72"/>
      <c r="K54" s="72"/>
      <c r="L54" s="72"/>
      <c r="M54" s="72"/>
      <c r="N54" s="72"/>
      <c r="O54" s="72"/>
      <c r="P54" s="72"/>
      <c r="Q54" s="72"/>
      <c r="R54" s="72"/>
      <c r="S54" s="63">
        <v>350</v>
      </c>
      <c r="T54" s="63"/>
      <c r="U54" s="63"/>
      <c r="V54" s="27" t="s">
        <v>101</v>
      </c>
    </row>
    <row r="55" spans="1:22" ht="22.8" x14ac:dyDescent="0.25">
      <c r="A55" s="70"/>
      <c r="B55" s="72" t="s">
        <v>104</v>
      </c>
      <c r="C55" s="72"/>
      <c r="D55" s="72"/>
      <c r="E55" s="72"/>
      <c r="F55" s="72"/>
      <c r="G55" s="72"/>
      <c r="H55" s="72"/>
      <c r="I55" s="72"/>
      <c r="J55" s="72"/>
      <c r="K55" s="72"/>
      <c r="L55" s="72"/>
      <c r="M55" s="72"/>
      <c r="N55" s="72"/>
      <c r="O55" s="72"/>
      <c r="P55" s="72"/>
      <c r="Q55" s="72"/>
      <c r="R55" s="72"/>
      <c r="S55" s="63">
        <v>300</v>
      </c>
      <c r="T55" s="63"/>
      <c r="U55" s="63"/>
      <c r="V55" s="27" t="s">
        <v>101</v>
      </c>
    </row>
    <row r="56" spans="1:22" ht="22.8" x14ac:dyDescent="0.25">
      <c r="A56" s="70"/>
      <c r="B56" s="72" t="s">
        <v>105</v>
      </c>
      <c r="C56" s="72"/>
      <c r="D56" s="72"/>
      <c r="E56" s="72"/>
      <c r="F56" s="72"/>
      <c r="G56" s="72"/>
      <c r="H56" s="72"/>
      <c r="I56" s="72"/>
      <c r="J56" s="72"/>
      <c r="K56" s="72"/>
      <c r="L56" s="72"/>
      <c r="M56" s="72"/>
      <c r="N56" s="72"/>
      <c r="O56" s="72"/>
      <c r="P56" s="72"/>
      <c r="Q56" s="72"/>
      <c r="R56" s="72"/>
      <c r="S56" s="63">
        <v>180</v>
      </c>
      <c r="T56" s="63"/>
      <c r="U56" s="63"/>
      <c r="V56" s="27" t="s">
        <v>101</v>
      </c>
    </row>
    <row r="57" spans="1:22" ht="22.8" x14ac:dyDescent="0.25">
      <c r="A57" s="70"/>
      <c r="B57" s="72" t="s">
        <v>106</v>
      </c>
      <c r="C57" s="72"/>
      <c r="D57" s="72"/>
      <c r="E57" s="72"/>
      <c r="F57" s="72"/>
      <c r="G57" s="72"/>
      <c r="H57" s="72"/>
      <c r="I57" s="72"/>
      <c r="J57" s="72"/>
      <c r="K57" s="72"/>
      <c r="L57" s="72"/>
      <c r="M57" s="72"/>
      <c r="N57" s="72"/>
      <c r="O57" s="72"/>
      <c r="P57" s="72"/>
      <c r="Q57" s="72"/>
      <c r="R57" s="72"/>
      <c r="S57" s="63">
        <v>120</v>
      </c>
      <c r="T57" s="63"/>
      <c r="U57" s="63"/>
      <c r="V57" s="27" t="s">
        <v>101</v>
      </c>
    </row>
    <row r="58" spans="1:22" ht="22.8" x14ac:dyDescent="0.25">
      <c r="A58" s="70"/>
      <c r="B58" s="72" t="s">
        <v>107</v>
      </c>
      <c r="C58" s="72"/>
      <c r="D58" s="72"/>
      <c r="E58" s="72"/>
      <c r="F58" s="72"/>
      <c r="G58" s="72"/>
      <c r="H58" s="72"/>
      <c r="I58" s="72"/>
      <c r="J58" s="72"/>
      <c r="K58" s="72"/>
      <c r="L58" s="72"/>
      <c r="M58" s="72"/>
      <c r="N58" s="72"/>
      <c r="O58" s="72"/>
      <c r="P58" s="72"/>
      <c r="Q58" s="72"/>
      <c r="R58" s="72"/>
      <c r="S58" s="63" t="s">
        <v>108</v>
      </c>
      <c r="T58" s="63"/>
      <c r="U58" s="63"/>
      <c r="V58" s="27" t="s">
        <v>109</v>
      </c>
    </row>
    <row r="59" spans="1:22" ht="22.8" x14ac:dyDescent="0.25">
      <c r="A59" s="70"/>
      <c r="B59" s="72" t="s">
        <v>110</v>
      </c>
      <c r="C59" s="72"/>
      <c r="D59" s="72"/>
      <c r="E59" s="72"/>
      <c r="F59" s="72"/>
      <c r="G59" s="72"/>
      <c r="H59" s="72"/>
      <c r="I59" s="72"/>
      <c r="J59" s="72"/>
      <c r="K59" s="72"/>
      <c r="L59" s="72"/>
      <c r="M59" s="72"/>
      <c r="N59" s="72"/>
      <c r="O59" s="72"/>
      <c r="P59" s="72"/>
      <c r="Q59" s="72"/>
      <c r="R59" s="72"/>
      <c r="S59" s="63" t="s">
        <v>111</v>
      </c>
      <c r="T59" s="63"/>
      <c r="U59" s="63"/>
      <c r="V59" s="28"/>
    </row>
    <row r="60" spans="1:22" ht="22.8" x14ac:dyDescent="0.25">
      <c r="A60" s="70"/>
      <c r="B60" s="72" t="s">
        <v>112</v>
      </c>
      <c r="C60" s="72"/>
      <c r="D60" s="72"/>
      <c r="E60" s="72"/>
      <c r="F60" s="72"/>
      <c r="G60" s="72"/>
      <c r="H60" s="72"/>
      <c r="I60" s="72"/>
      <c r="J60" s="72"/>
      <c r="K60" s="72"/>
      <c r="L60" s="72"/>
      <c r="M60" s="72"/>
      <c r="N60" s="72"/>
      <c r="O60" s="72"/>
      <c r="P60" s="72"/>
      <c r="Q60" s="72"/>
      <c r="R60" s="72"/>
      <c r="S60" s="63" t="s">
        <v>113</v>
      </c>
      <c r="T60" s="63"/>
      <c r="U60" s="63"/>
      <c r="V60" s="28"/>
    </row>
    <row r="61" spans="1:22" ht="22.8" x14ac:dyDescent="0.25">
      <c r="A61" s="70"/>
      <c r="B61" s="72" t="s">
        <v>114</v>
      </c>
      <c r="C61" s="72"/>
      <c r="D61" s="72"/>
      <c r="E61" s="72"/>
      <c r="F61" s="72"/>
      <c r="G61" s="72"/>
      <c r="H61" s="72"/>
      <c r="I61" s="72"/>
      <c r="J61" s="72"/>
      <c r="K61" s="72"/>
      <c r="L61" s="72"/>
      <c r="M61" s="72"/>
      <c r="N61" s="72"/>
      <c r="O61" s="72"/>
      <c r="P61" s="72"/>
      <c r="Q61" s="72"/>
      <c r="R61" s="72"/>
      <c r="S61" s="63" t="s">
        <v>115</v>
      </c>
      <c r="T61" s="63"/>
      <c r="U61" s="63"/>
      <c r="V61" s="28"/>
    </row>
    <row r="62" spans="1:22" ht="22.8" x14ac:dyDescent="0.25">
      <c r="A62" s="70"/>
      <c r="B62" s="72" t="s">
        <v>116</v>
      </c>
      <c r="C62" s="72"/>
      <c r="D62" s="72"/>
      <c r="E62" s="72"/>
      <c r="F62" s="72"/>
      <c r="G62" s="72"/>
      <c r="H62" s="72"/>
      <c r="I62" s="72"/>
      <c r="J62" s="72"/>
      <c r="K62" s="72"/>
      <c r="L62" s="72"/>
      <c r="M62" s="72"/>
      <c r="N62" s="72"/>
      <c r="O62" s="72"/>
      <c r="P62" s="72"/>
      <c r="Q62" s="72"/>
      <c r="R62" s="72"/>
      <c r="S62" s="63" t="s">
        <v>115</v>
      </c>
      <c r="T62" s="63"/>
      <c r="U62" s="63"/>
      <c r="V62" s="28"/>
    </row>
    <row r="63" spans="1:22" ht="22.8" x14ac:dyDescent="0.25">
      <c r="A63" s="70"/>
      <c r="B63" s="73" t="s">
        <v>117</v>
      </c>
      <c r="C63" s="73"/>
      <c r="D63" s="73"/>
      <c r="E63" s="73"/>
      <c r="F63" s="73"/>
      <c r="G63" s="73"/>
      <c r="H63" s="73"/>
      <c r="I63" s="73"/>
      <c r="J63" s="73"/>
      <c r="K63" s="73"/>
      <c r="L63" s="73"/>
      <c r="M63" s="73"/>
      <c r="N63" s="73"/>
      <c r="O63" s="73"/>
      <c r="P63" s="73"/>
      <c r="Q63" s="73"/>
      <c r="R63" s="73"/>
      <c r="S63" s="64"/>
      <c r="T63" s="65"/>
      <c r="U63" s="65"/>
      <c r="V63" s="66"/>
    </row>
    <row r="64" spans="1:22" ht="22.8" x14ac:dyDescent="0.25">
      <c r="A64" s="70"/>
      <c r="B64" s="72" t="s">
        <v>118</v>
      </c>
      <c r="C64" s="72"/>
      <c r="D64" s="72"/>
      <c r="E64" s="72"/>
      <c r="F64" s="72"/>
      <c r="G64" s="72"/>
      <c r="H64" s="72"/>
      <c r="I64" s="72"/>
      <c r="J64" s="72"/>
      <c r="K64" s="72"/>
      <c r="L64" s="72"/>
      <c r="M64" s="72"/>
      <c r="N64" s="72"/>
      <c r="O64" s="72"/>
      <c r="P64" s="72"/>
      <c r="Q64" s="72"/>
      <c r="R64" s="72"/>
      <c r="S64" s="63">
        <v>1800</v>
      </c>
      <c r="T64" s="63"/>
      <c r="U64" s="63"/>
      <c r="V64" s="74" t="s">
        <v>119</v>
      </c>
    </row>
    <row r="65" spans="1:22" ht="22.8" x14ac:dyDescent="0.25">
      <c r="A65" s="70"/>
      <c r="B65" s="72" t="s">
        <v>120</v>
      </c>
      <c r="C65" s="72"/>
      <c r="D65" s="72"/>
      <c r="E65" s="72"/>
      <c r="F65" s="72"/>
      <c r="G65" s="72"/>
      <c r="H65" s="72"/>
      <c r="I65" s="72"/>
      <c r="J65" s="72"/>
      <c r="K65" s="72"/>
      <c r="L65" s="72"/>
      <c r="M65" s="72"/>
      <c r="N65" s="72"/>
      <c r="O65" s="72"/>
      <c r="P65" s="72"/>
      <c r="Q65" s="72"/>
      <c r="R65" s="72"/>
      <c r="S65" s="63">
        <v>2100</v>
      </c>
      <c r="T65" s="63"/>
      <c r="U65" s="63"/>
      <c r="V65" s="74"/>
    </row>
    <row r="66" spans="1:22" ht="22.8" x14ac:dyDescent="0.25">
      <c r="A66" s="70"/>
      <c r="B66" s="72" t="s">
        <v>121</v>
      </c>
      <c r="C66" s="72"/>
      <c r="D66" s="72"/>
      <c r="E66" s="72"/>
      <c r="F66" s="72"/>
      <c r="G66" s="72"/>
      <c r="H66" s="72"/>
      <c r="I66" s="72"/>
      <c r="J66" s="72"/>
      <c r="K66" s="72"/>
      <c r="L66" s="72"/>
      <c r="M66" s="72"/>
      <c r="N66" s="72"/>
      <c r="O66" s="72"/>
      <c r="P66" s="72"/>
      <c r="Q66" s="72"/>
      <c r="R66" s="72"/>
      <c r="S66" s="63">
        <v>2400</v>
      </c>
      <c r="T66" s="63"/>
      <c r="U66" s="63"/>
      <c r="V66" s="74"/>
    </row>
    <row r="67" spans="1:22" ht="22.8" x14ac:dyDescent="0.25">
      <c r="A67" s="70"/>
      <c r="B67" s="72" t="s">
        <v>122</v>
      </c>
      <c r="C67" s="72"/>
      <c r="D67" s="72"/>
      <c r="E67" s="72"/>
      <c r="F67" s="72"/>
      <c r="G67" s="72"/>
      <c r="H67" s="72"/>
      <c r="I67" s="72"/>
      <c r="J67" s="72"/>
      <c r="K67" s="72"/>
      <c r="L67" s="72"/>
      <c r="M67" s="72"/>
      <c r="N67" s="72"/>
      <c r="O67" s="72"/>
      <c r="P67" s="72"/>
      <c r="Q67" s="72"/>
      <c r="R67" s="72"/>
      <c r="S67" s="63">
        <v>2900</v>
      </c>
      <c r="T67" s="63"/>
      <c r="U67" s="63"/>
      <c r="V67" s="74"/>
    </row>
    <row r="68" spans="1:22" ht="22.8" x14ac:dyDescent="0.25">
      <c r="A68" s="70"/>
      <c r="B68" s="72" t="s">
        <v>123</v>
      </c>
      <c r="C68" s="72"/>
      <c r="D68" s="72"/>
      <c r="E68" s="72"/>
      <c r="F68" s="72"/>
      <c r="G68" s="72"/>
      <c r="H68" s="72"/>
      <c r="I68" s="72"/>
      <c r="J68" s="72"/>
      <c r="K68" s="72"/>
      <c r="L68" s="72"/>
      <c r="M68" s="72"/>
      <c r="N68" s="72"/>
      <c r="O68" s="72"/>
      <c r="P68" s="72"/>
      <c r="Q68" s="72"/>
      <c r="R68" s="72"/>
      <c r="S68" s="63">
        <v>3300</v>
      </c>
      <c r="T68" s="63"/>
      <c r="U68" s="63"/>
      <c r="V68" s="74"/>
    </row>
    <row r="69" spans="1:22" ht="22.8" x14ac:dyDescent="0.25">
      <c r="A69" s="70"/>
      <c r="B69" s="72" t="s">
        <v>124</v>
      </c>
      <c r="C69" s="72"/>
      <c r="D69" s="72"/>
      <c r="E69" s="72"/>
      <c r="F69" s="72"/>
      <c r="G69" s="72"/>
      <c r="H69" s="72"/>
      <c r="I69" s="72"/>
      <c r="J69" s="72"/>
      <c r="K69" s="72"/>
      <c r="L69" s="72"/>
      <c r="M69" s="72"/>
      <c r="N69" s="72"/>
      <c r="O69" s="72"/>
      <c r="P69" s="72"/>
      <c r="Q69" s="72"/>
      <c r="R69" s="72"/>
      <c r="S69" s="63">
        <v>3800</v>
      </c>
      <c r="T69" s="63"/>
      <c r="U69" s="63"/>
      <c r="V69" s="74"/>
    </row>
    <row r="70" spans="1:22" ht="22.8" x14ac:dyDescent="0.25">
      <c r="A70" s="70"/>
      <c r="B70" s="72" t="s">
        <v>125</v>
      </c>
      <c r="C70" s="72"/>
      <c r="D70" s="72"/>
      <c r="E70" s="72"/>
      <c r="F70" s="72"/>
      <c r="G70" s="72"/>
      <c r="H70" s="72"/>
      <c r="I70" s="72"/>
      <c r="J70" s="72"/>
      <c r="K70" s="72"/>
      <c r="L70" s="72"/>
      <c r="M70" s="72"/>
      <c r="N70" s="72"/>
      <c r="O70" s="72"/>
      <c r="P70" s="72"/>
      <c r="Q70" s="72"/>
      <c r="R70" s="72"/>
      <c r="S70" s="63">
        <v>4700</v>
      </c>
      <c r="T70" s="63"/>
      <c r="U70" s="63"/>
      <c r="V70" s="74"/>
    </row>
    <row r="71" spans="1:22" ht="22.8" x14ac:dyDescent="0.25">
      <c r="A71" s="70"/>
      <c r="B71" s="72" t="s">
        <v>126</v>
      </c>
      <c r="C71" s="72"/>
      <c r="D71" s="72"/>
      <c r="E71" s="72"/>
      <c r="F71" s="72"/>
      <c r="G71" s="72"/>
      <c r="H71" s="72"/>
      <c r="I71" s="72"/>
      <c r="J71" s="72"/>
      <c r="K71" s="72"/>
      <c r="L71" s="72"/>
      <c r="M71" s="72"/>
      <c r="N71" s="72"/>
      <c r="O71" s="72"/>
      <c r="P71" s="72"/>
      <c r="Q71" s="72"/>
      <c r="R71" s="72"/>
      <c r="S71" s="63">
        <v>5500</v>
      </c>
      <c r="T71" s="63"/>
      <c r="U71" s="63"/>
      <c r="V71" s="74"/>
    </row>
    <row r="72" spans="1:22" ht="22.8" x14ac:dyDescent="0.25">
      <c r="A72" s="70"/>
      <c r="B72" s="72" t="s">
        <v>127</v>
      </c>
      <c r="C72" s="72"/>
      <c r="D72" s="72"/>
      <c r="E72" s="72"/>
      <c r="F72" s="72"/>
      <c r="G72" s="72"/>
      <c r="H72" s="72"/>
      <c r="I72" s="72"/>
      <c r="J72" s="72"/>
      <c r="K72" s="72"/>
      <c r="L72" s="72"/>
      <c r="M72" s="72"/>
      <c r="N72" s="72"/>
      <c r="O72" s="72"/>
      <c r="P72" s="72"/>
      <c r="Q72" s="72"/>
      <c r="R72" s="72"/>
      <c r="S72" s="63">
        <v>6700</v>
      </c>
      <c r="T72" s="63"/>
      <c r="U72" s="63"/>
      <c r="V72" s="74"/>
    </row>
    <row r="73" spans="1:22" ht="22.8" x14ac:dyDescent="0.25">
      <c r="A73" s="70"/>
      <c r="B73" s="72" t="s">
        <v>128</v>
      </c>
      <c r="C73" s="72"/>
      <c r="D73" s="72"/>
      <c r="E73" s="72"/>
      <c r="F73" s="72"/>
      <c r="G73" s="72"/>
      <c r="H73" s="72"/>
      <c r="I73" s="72"/>
      <c r="J73" s="72"/>
      <c r="K73" s="72"/>
      <c r="L73" s="72"/>
      <c r="M73" s="72"/>
      <c r="N73" s="72"/>
      <c r="O73" s="72"/>
      <c r="P73" s="72"/>
      <c r="Q73" s="72"/>
      <c r="R73" s="72"/>
      <c r="S73" s="63">
        <v>7500</v>
      </c>
      <c r="T73" s="63"/>
      <c r="U73" s="63"/>
      <c r="V73" s="74"/>
    </row>
    <row r="74" spans="1:22" ht="22.8" x14ac:dyDescent="0.25">
      <c r="A74" s="70"/>
      <c r="B74" s="72" t="s">
        <v>129</v>
      </c>
      <c r="C74" s="72"/>
      <c r="D74" s="72"/>
      <c r="E74" s="72"/>
      <c r="F74" s="72"/>
      <c r="G74" s="72"/>
      <c r="H74" s="72"/>
      <c r="I74" s="72"/>
      <c r="J74" s="72"/>
      <c r="K74" s="72"/>
      <c r="L74" s="72"/>
      <c r="M74" s="72"/>
      <c r="N74" s="72"/>
      <c r="O74" s="72"/>
      <c r="P74" s="72"/>
      <c r="Q74" s="72"/>
      <c r="R74" s="72"/>
      <c r="S74" s="63" t="s">
        <v>130</v>
      </c>
      <c r="T74" s="63"/>
      <c r="U74" s="63"/>
      <c r="V74" s="74"/>
    </row>
    <row r="75" spans="1:22" ht="22.8" x14ac:dyDescent="0.25">
      <c r="A75" s="70"/>
      <c r="B75" s="73" t="s">
        <v>131</v>
      </c>
      <c r="C75" s="73"/>
      <c r="D75" s="73"/>
      <c r="E75" s="73"/>
      <c r="F75" s="73"/>
      <c r="G75" s="73"/>
      <c r="H75" s="73"/>
      <c r="I75" s="73"/>
      <c r="J75" s="73"/>
      <c r="K75" s="73"/>
      <c r="L75" s="73"/>
      <c r="M75" s="73"/>
      <c r="N75" s="73"/>
      <c r="O75" s="73"/>
      <c r="P75" s="73"/>
      <c r="Q75" s="73"/>
      <c r="R75" s="73"/>
      <c r="S75" s="64"/>
      <c r="T75" s="65"/>
      <c r="U75" s="65"/>
      <c r="V75" s="66"/>
    </row>
    <row r="76" spans="1:22" ht="22.8" x14ac:dyDescent="0.25">
      <c r="A76" s="70"/>
      <c r="B76" s="72" t="s">
        <v>132</v>
      </c>
      <c r="C76" s="72"/>
      <c r="D76" s="72"/>
      <c r="E76" s="72"/>
      <c r="F76" s="72"/>
      <c r="G76" s="72"/>
      <c r="H76" s="72"/>
      <c r="I76" s="72"/>
      <c r="J76" s="72"/>
      <c r="K76" s="72"/>
      <c r="L76" s="72"/>
      <c r="M76" s="72"/>
      <c r="N76" s="72"/>
      <c r="O76" s="72"/>
      <c r="P76" s="72"/>
      <c r="Q76" s="72"/>
      <c r="R76" s="72"/>
      <c r="S76" s="63">
        <v>2200</v>
      </c>
      <c r="T76" s="63"/>
      <c r="U76" s="63"/>
      <c r="V76" s="74" t="s">
        <v>119</v>
      </c>
    </row>
    <row r="77" spans="1:22" ht="22.8" x14ac:dyDescent="0.25">
      <c r="A77" s="70"/>
      <c r="B77" s="72" t="s">
        <v>133</v>
      </c>
      <c r="C77" s="72"/>
      <c r="D77" s="72"/>
      <c r="E77" s="72"/>
      <c r="F77" s="72"/>
      <c r="G77" s="72"/>
      <c r="H77" s="72"/>
      <c r="I77" s="72"/>
      <c r="J77" s="72"/>
      <c r="K77" s="72"/>
      <c r="L77" s="72"/>
      <c r="M77" s="72"/>
      <c r="N77" s="72"/>
      <c r="O77" s="72"/>
      <c r="P77" s="72"/>
      <c r="Q77" s="72"/>
      <c r="R77" s="72"/>
      <c r="S77" s="63">
        <v>2700</v>
      </c>
      <c r="T77" s="63"/>
      <c r="U77" s="63"/>
      <c r="V77" s="74"/>
    </row>
    <row r="78" spans="1:22" ht="22.8" x14ac:dyDescent="0.25">
      <c r="A78" s="70"/>
      <c r="B78" s="72" t="s">
        <v>134</v>
      </c>
      <c r="C78" s="72"/>
      <c r="D78" s="72"/>
      <c r="E78" s="72"/>
      <c r="F78" s="72"/>
      <c r="G78" s="72"/>
      <c r="H78" s="72"/>
      <c r="I78" s="72"/>
      <c r="J78" s="72"/>
      <c r="K78" s="72"/>
      <c r="L78" s="72"/>
      <c r="M78" s="72"/>
      <c r="N78" s="72"/>
      <c r="O78" s="72"/>
      <c r="P78" s="72"/>
      <c r="Q78" s="72"/>
      <c r="R78" s="72"/>
      <c r="S78" s="63">
        <v>3200</v>
      </c>
      <c r="T78" s="63"/>
      <c r="U78" s="63"/>
      <c r="V78" s="74"/>
    </row>
    <row r="79" spans="1:22" ht="22.8" x14ac:dyDescent="0.25">
      <c r="A79" s="70"/>
      <c r="B79" s="72" t="s">
        <v>135</v>
      </c>
      <c r="C79" s="72"/>
      <c r="D79" s="72"/>
      <c r="E79" s="72"/>
      <c r="F79" s="72"/>
      <c r="G79" s="72"/>
      <c r="H79" s="72"/>
      <c r="I79" s="72"/>
      <c r="J79" s="72"/>
      <c r="K79" s="72"/>
      <c r="L79" s="72"/>
      <c r="M79" s="72"/>
      <c r="N79" s="72"/>
      <c r="O79" s="72"/>
      <c r="P79" s="72"/>
      <c r="Q79" s="72"/>
      <c r="R79" s="72"/>
      <c r="S79" s="63">
        <v>3700</v>
      </c>
      <c r="T79" s="63"/>
      <c r="U79" s="63"/>
      <c r="V79" s="74"/>
    </row>
    <row r="80" spans="1:22" ht="22.8" x14ac:dyDescent="0.25">
      <c r="A80" s="70"/>
      <c r="B80" s="72" t="s">
        <v>136</v>
      </c>
      <c r="C80" s="72"/>
      <c r="D80" s="72"/>
      <c r="E80" s="72"/>
      <c r="F80" s="72"/>
      <c r="G80" s="72"/>
      <c r="H80" s="72"/>
      <c r="I80" s="72"/>
      <c r="J80" s="72"/>
      <c r="K80" s="72"/>
      <c r="L80" s="72"/>
      <c r="M80" s="72"/>
      <c r="N80" s="72"/>
      <c r="O80" s="72"/>
      <c r="P80" s="72"/>
      <c r="Q80" s="72"/>
      <c r="R80" s="72"/>
      <c r="S80" s="63">
        <v>4600</v>
      </c>
      <c r="T80" s="63"/>
      <c r="U80" s="63"/>
      <c r="V80" s="74"/>
    </row>
    <row r="81" spans="1:22" ht="22.8" x14ac:dyDescent="0.25">
      <c r="A81" s="70"/>
      <c r="B81" s="72" t="s">
        <v>137</v>
      </c>
      <c r="C81" s="72"/>
      <c r="D81" s="72"/>
      <c r="E81" s="72"/>
      <c r="F81" s="72"/>
      <c r="G81" s="72"/>
      <c r="H81" s="72"/>
      <c r="I81" s="72"/>
      <c r="J81" s="72"/>
      <c r="K81" s="72"/>
      <c r="L81" s="72"/>
      <c r="M81" s="72"/>
      <c r="N81" s="72"/>
      <c r="O81" s="72"/>
      <c r="P81" s="72"/>
      <c r="Q81" s="72"/>
      <c r="R81" s="72"/>
      <c r="S81" s="63">
        <v>5000</v>
      </c>
      <c r="T81" s="63"/>
      <c r="U81" s="63"/>
      <c r="V81" s="74"/>
    </row>
    <row r="82" spans="1:22" ht="22.8" x14ac:dyDescent="0.25">
      <c r="A82" s="70"/>
      <c r="B82" s="72" t="s">
        <v>138</v>
      </c>
      <c r="C82" s="72"/>
      <c r="D82" s="72"/>
      <c r="E82" s="72"/>
      <c r="F82" s="72"/>
      <c r="G82" s="72"/>
      <c r="H82" s="72"/>
      <c r="I82" s="72"/>
      <c r="J82" s="72"/>
      <c r="K82" s="72"/>
      <c r="L82" s="72"/>
      <c r="M82" s="72"/>
      <c r="N82" s="72"/>
      <c r="O82" s="72"/>
      <c r="P82" s="72"/>
      <c r="Q82" s="72"/>
      <c r="R82" s="72"/>
      <c r="S82" s="63">
        <v>6000</v>
      </c>
      <c r="T82" s="63"/>
      <c r="U82" s="63"/>
      <c r="V82" s="74"/>
    </row>
    <row r="83" spans="1:22" ht="22.8" x14ac:dyDescent="0.25">
      <c r="A83" s="70"/>
      <c r="B83" s="72" t="s">
        <v>139</v>
      </c>
      <c r="C83" s="72"/>
      <c r="D83" s="72"/>
      <c r="E83" s="72"/>
      <c r="F83" s="72"/>
      <c r="G83" s="72"/>
      <c r="H83" s="72"/>
      <c r="I83" s="72"/>
      <c r="J83" s="72"/>
      <c r="K83" s="72"/>
      <c r="L83" s="72"/>
      <c r="M83" s="72"/>
      <c r="N83" s="72"/>
      <c r="O83" s="72"/>
      <c r="P83" s="72"/>
      <c r="Q83" s="72"/>
      <c r="R83" s="72"/>
      <c r="S83" s="63">
        <v>7000</v>
      </c>
      <c r="T83" s="63"/>
      <c r="U83" s="63"/>
      <c r="V83" s="74"/>
    </row>
    <row r="84" spans="1:22" ht="22.8" x14ac:dyDescent="0.25">
      <c r="A84" s="70"/>
      <c r="B84" s="72" t="s">
        <v>140</v>
      </c>
      <c r="C84" s="72"/>
      <c r="D84" s="72"/>
      <c r="E84" s="72"/>
      <c r="F84" s="72"/>
      <c r="G84" s="72"/>
      <c r="H84" s="72"/>
      <c r="I84" s="72"/>
      <c r="J84" s="72"/>
      <c r="K84" s="72"/>
      <c r="L84" s="72"/>
      <c r="M84" s="72"/>
      <c r="N84" s="72"/>
      <c r="O84" s="72"/>
      <c r="P84" s="72"/>
      <c r="Q84" s="72"/>
      <c r="R84" s="72"/>
      <c r="S84" s="63" t="s">
        <v>130</v>
      </c>
      <c r="T84" s="63"/>
      <c r="U84" s="63"/>
      <c r="V84" s="74"/>
    </row>
    <row r="85" spans="1:22" ht="22.8" x14ac:dyDescent="0.25">
      <c r="A85" s="70"/>
      <c r="B85" s="72" t="s">
        <v>141</v>
      </c>
      <c r="C85" s="72"/>
      <c r="D85" s="72"/>
      <c r="E85" s="72"/>
      <c r="F85" s="72"/>
      <c r="G85" s="72"/>
      <c r="H85" s="72"/>
      <c r="I85" s="72"/>
      <c r="J85" s="72"/>
      <c r="K85" s="72"/>
      <c r="L85" s="72"/>
      <c r="M85" s="72"/>
      <c r="N85" s="72"/>
      <c r="O85" s="72"/>
      <c r="P85" s="72"/>
      <c r="Q85" s="72"/>
      <c r="R85" s="72"/>
      <c r="S85" s="63" t="s">
        <v>142</v>
      </c>
      <c r="T85" s="63"/>
      <c r="U85" s="63"/>
      <c r="V85" s="27" t="s">
        <v>143</v>
      </c>
    </row>
    <row r="86" spans="1:22" ht="22.8" x14ac:dyDescent="0.25">
      <c r="A86" s="70"/>
      <c r="B86" s="73" t="s">
        <v>144</v>
      </c>
      <c r="C86" s="73"/>
      <c r="D86" s="73"/>
      <c r="E86" s="73"/>
      <c r="F86" s="73"/>
      <c r="G86" s="73"/>
      <c r="H86" s="73"/>
      <c r="I86" s="73"/>
      <c r="J86" s="73"/>
      <c r="K86" s="73"/>
      <c r="L86" s="73"/>
      <c r="M86" s="73"/>
      <c r="N86" s="73"/>
      <c r="O86" s="73"/>
      <c r="P86" s="73"/>
      <c r="Q86" s="73"/>
      <c r="R86" s="73"/>
      <c r="S86" s="71" t="s">
        <v>145</v>
      </c>
      <c r="T86" s="71"/>
      <c r="U86" s="71"/>
    </row>
    <row r="87" spans="1:22" ht="22.8" x14ac:dyDescent="0.25">
      <c r="A87" s="70"/>
      <c r="B87" s="72" t="s">
        <v>146</v>
      </c>
      <c r="C87" s="72"/>
      <c r="D87" s="72"/>
      <c r="E87" s="72"/>
      <c r="F87" s="72"/>
      <c r="G87" s="72"/>
      <c r="H87" s="72"/>
      <c r="I87" s="72"/>
      <c r="J87" s="72"/>
      <c r="K87" s="72"/>
      <c r="L87" s="72"/>
      <c r="M87" s="72"/>
      <c r="N87" s="72"/>
      <c r="O87" s="72"/>
      <c r="P87" s="72"/>
      <c r="Q87" s="72"/>
      <c r="R87" s="72"/>
      <c r="S87" s="63">
        <v>1100</v>
      </c>
      <c r="T87" s="63"/>
      <c r="U87" s="63"/>
    </row>
    <row r="88" spans="1:22" ht="22.8" x14ac:dyDescent="0.25">
      <c r="A88" s="70"/>
      <c r="B88" s="72" t="s">
        <v>147</v>
      </c>
      <c r="C88" s="72"/>
      <c r="D88" s="72"/>
      <c r="E88" s="72"/>
      <c r="F88" s="72"/>
      <c r="G88" s="72"/>
      <c r="H88" s="72"/>
      <c r="I88" s="72"/>
      <c r="J88" s="72"/>
      <c r="K88" s="72"/>
      <c r="L88" s="72"/>
      <c r="M88" s="72"/>
      <c r="N88" s="72"/>
      <c r="O88" s="72"/>
      <c r="P88" s="72"/>
      <c r="Q88" s="72"/>
      <c r="R88" s="72"/>
      <c r="S88" s="63">
        <v>800</v>
      </c>
      <c r="T88" s="63"/>
      <c r="U88" s="63"/>
    </row>
    <row r="89" spans="1:22" ht="22.8" x14ac:dyDescent="0.25">
      <c r="A89" s="70"/>
      <c r="B89" s="72" t="s">
        <v>148</v>
      </c>
      <c r="C89" s="72"/>
      <c r="D89" s="72"/>
      <c r="E89" s="72"/>
      <c r="F89" s="72"/>
      <c r="G89" s="72"/>
      <c r="H89" s="72"/>
      <c r="I89" s="72"/>
      <c r="J89" s="72"/>
      <c r="K89" s="72"/>
      <c r="L89" s="72"/>
      <c r="M89" s="72"/>
      <c r="N89" s="72"/>
      <c r="O89" s="72"/>
      <c r="P89" s="72"/>
      <c r="Q89" s="72"/>
      <c r="R89" s="72"/>
      <c r="S89" s="63">
        <v>800</v>
      </c>
      <c r="T89" s="63"/>
      <c r="U89" s="63"/>
    </row>
    <row r="90" spans="1:22" ht="22.8" x14ac:dyDescent="0.25">
      <c r="A90" s="70"/>
      <c r="B90" s="72" t="s">
        <v>149</v>
      </c>
      <c r="C90" s="72"/>
      <c r="D90" s="72"/>
      <c r="E90" s="72"/>
      <c r="F90" s="72"/>
      <c r="G90" s="72"/>
      <c r="H90" s="72"/>
      <c r="I90" s="72"/>
      <c r="J90" s="72"/>
      <c r="K90" s="72"/>
      <c r="L90" s="72"/>
      <c r="M90" s="72"/>
      <c r="N90" s="72"/>
      <c r="O90" s="72"/>
      <c r="P90" s="72"/>
      <c r="Q90" s="72"/>
      <c r="R90" s="72"/>
      <c r="S90" s="63">
        <v>1400</v>
      </c>
      <c r="T90" s="63"/>
      <c r="U90" s="63"/>
    </row>
    <row r="91" spans="1:22" ht="22.8" x14ac:dyDescent="0.25">
      <c r="A91" s="70"/>
      <c r="B91" s="72" t="s">
        <v>150</v>
      </c>
      <c r="C91" s="72"/>
      <c r="D91" s="72"/>
      <c r="E91" s="72"/>
      <c r="F91" s="72"/>
      <c r="G91" s="72"/>
      <c r="H91" s="72"/>
      <c r="I91" s="72"/>
      <c r="J91" s="72"/>
      <c r="K91" s="72"/>
      <c r="L91" s="72"/>
      <c r="M91" s="72"/>
      <c r="N91" s="72"/>
      <c r="O91" s="72"/>
      <c r="P91" s="72"/>
      <c r="Q91" s="72"/>
      <c r="R91" s="72"/>
      <c r="S91" s="63">
        <v>1400</v>
      </c>
      <c r="T91" s="63"/>
      <c r="U91" s="63"/>
    </row>
    <row r="92" spans="1:22" ht="22.8" x14ac:dyDescent="0.25">
      <c r="A92" s="70"/>
      <c r="B92" s="72" t="s">
        <v>151</v>
      </c>
      <c r="C92" s="72"/>
      <c r="D92" s="72"/>
      <c r="E92" s="72"/>
      <c r="F92" s="72"/>
      <c r="G92" s="72"/>
      <c r="H92" s="72"/>
      <c r="I92" s="72"/>
      <c r="J92" s="72"/>
      <c r="K92" s="72"/>
      <c r="L92" s="72"/>
      <c r="M92" s="72"/>
      <c r="N92" s="72"/>
      <c r="O92" s="72"/>
      <c r="P92" s="72"/>
      <c r="Q92" s="72"/>
      <c r="R92" s="72"/>
      <c r="S92" s="63">
        <v>800</v>
      </c>
      <c r="T92" s="63"/>
      <c r="U92" s="63"/>
    </row>
    <row r="93" spans="1:22" ht="34.950000000000003" customHeight="1" x14ac:dyDescent="0.25">
      <c r="A93" s="70"/>
      <c r="B93" s="72" t="s">
        <v>152</v>
      </c>
      <c r="C93" s="72"/>
      <c r="D93" s="72"/>
      <c r="E93" s="72"/>
      <c r="F93" s="72"/>
      <c r="G93" s="72"/>
      <c r="H93" s="72"/>
      <c r="I93" s="72"/>
      <c r="J93" s="72"/>
      <c r="K93" s="72"/>
      <c r="L93" s="72"/>
      <c r="M93" s="72"/>
      <c r="N93" s="72"/>
      <c r="O93" s="72"/>
      <c r="P93" s="72"/>
      <c r="Q93" s="72"/>
      <c r="R93" s="72"/>
      <c r="S93" s="63" t="s">
        <v>153</v>
      </c>
      <c r="T93" s="63"/>
      <c r="U93" s="63"/>
    </row>
    <row r="94" spans="1:22" ht="22.8" x14ac:dyDescent="0.25">
      <c r="A94" s="70"/>
      <c r="B94" s="72" t="s">
        <v>154</v>
      </c>
      <c r="C94" s="72"/>
      <c r="D94" s="72"/>
      <c r="E94" s="72"/>
      <c r="F94" s="72"/>
      <c r="G94" s="72"/>
      <c r="H94" s="72"/>
      <c r="I94" s="72"/>
      <c r="J94" s="72"/>
      <c r="K94" s="72"/>
      <c r="L94" s="72"/>
      <c r="M94" s="72"/>
      <c r="N94" s="72"/>
      <c r="O94" s="72"/>
      <c r="P94" s="72"/>
      <c r="Q94" s="72"/>
      <c r="R94" s="72"/>
      <c r="S94" s="63" t="s">
        <v>155</v>
      </c>
      <c r="T94" s="63"/>
      <c r="U94" s="63"/>
    </row>
    <row r="95" spans="1:22" ht="22.8" x14ac:dyDescent="0.25">
      <c r="A95" s="70"/>
      <c r="B95" s="72" t="s">
        <v>156</v>
      </c>
      <c r="C95" s="72"/>
      <c r="D95" s="72"/>
      <c r="E95" s="72"/>
      <c r="F95" s="72"/>
      <c r="G95" s="72"/>
      <c r="H95" s="72"/>
      <c r="I95" s="72"/>
      <c r="J95" s="72"/>
      <c r="K95" s="72"/>
      <c r="L95" s="72"/>
      <c r="M95" s="72"/>
      <c r="N95" s="72"/>
      <c r="O95" s="72"/>
      <c r="P95" s="72"/>
      <c r="Q95" s="72"/>
      <c r="R95" s="72"/>
      <c r="S95" s="63">
        <v>7000</v>
      </c>
      <c r="T95" s="63"/>
      <c r="U95" s="63"/>
    </row>
    <row r="96" spans="1:22" ht="22.8" x14ac:dyDescent="0.25">
      <c r="A96" s="70"/>
      <c r="B96" s="72" t="s">
        <v>157</v>
      </c>
      <c r="C96" s="72"/>
      <c r="D96" s="72"/>
      <c r="E96" s="72"/>
      <c r="F96" s="72"/>
      <c r="G96" s="72"/>
      <c r="H96" s="72"/>
      <c r="I96" s="72"/>
      <c r="J96" s="72"/>
      <c r="K96" s="72"/>
      <c r="L96" s="72"/>
      <c r="M96" s="72"/>
      <c r="N96" s="72"/>
      <c r="O96" s="72"/>
      <c r="P96" s="72"/>
      <c r="Q96" s="72"/>
      <c r="R96" s="72"/>
      <c r="S96" s="63">
        <v>8000</v>
      </c>
      <c r="T96" s="63"/>
      <c r="U96" s="63"/>
    </row>
    <row r="97" spans="1:26" ht="22.8" x14ac:dyDescent="0.25">
      <c r="A97" s="70"/>
      <c r="B97" s="72" t="s">
        <v>158</v>
      </c>
      <c r="C97" s="72"/>
      <c r="D97" s="72"/>
      <c r="E97" s="72"/>
      <c r="F97" s="72"/>
      <c r="G97" s="72"/>
      <c r="H97" s="72"/>
      <c r="I97" s="72"/>
      <c r="J97" s="72"/>
      <c r="K97" s="72"/>
      <c r="L97" s="72"/>
      <c r="M97" s="72"/>
      <c r="N97" s="72"/>
      <c r="O97" s="72"/>
      <c r="P97" s="72"/>
      <c r="Q97" s="72"/>
      <c r="R97" s="72"/>
      <c r="S97" s="63">
        <v>9000</v>
      </c>
      <c r="T97" s="63"/>
      <c r="U97" s="63"/>
    </row>
    <row r="98" spans="1:26" ht="23.4" thickBot="1" x14ac:dyDescent="0.3">
      <c r="A98" s="70"/>
      <c r="B98" s="72" t="s">
        <v>159</v>
      </c>
      <c r="C98" s="72"/>
      <c r="D98" s="72"/>
      <c r="E98" s="72"/>
      <c r="F98" s="72"/>
      <c r="G98" s="72"/>
      <c r="H98" s="72"/>
      <c r="I98" s="72"/>
      <c r="J98" s="72"/>
      <c r="K98" s="72"/>
      <c r="L98" s="72"/>
      <c r="M98" s="72"/>
      <c r="N98" s="72"/>
      <c r="O98" s="72"/>
      <c r="P98" s="72"/>
      <c r="Q98" s="72"/>
      <c r="R98" s="72"/>
      <c r="S98" s="63" t="s">
        <v>130</v>
      </c>
      <c r="T98" s="63"/>
      <c r="U98" s="63"/>
    </row>
    <row r="99" spans="1:26" ht="30.75" hidden="1" customHeight="1" thickBot="1" x14ac:dyDescent="0.3">
      <c r="A99" s="153" t="s">
        <v>45</v>
      </c>
      <c r="B99" s="153"/>
      <c r="C99" s="153"/>
      <c r="D99" s="153"/>
      <c r="E99" s="153"/>
      <c r="F99" s="153"/>
      <c r="G99" s="153"/>
      <c r="H99" s="153"/>
      <c r="I99" s="153"/>
      <c r="J99" s="153"/>
      <c r="K99" s="153"/>
      <c r="L99" s="153"/>
      <c r="M99" s="153"/>
      <c r="N99" s="153"/>
      <c r="O99" s="153"/>
      <c r="P99" s="153"/>
      <c r="Q99" s="153"/>
      <c r="R99" s="153"/>
      <c r="S99" s="154"/>
      <c r="T99" s="154"/>
      <c r="U99" s="154"/>
      <c r="V99" s="153"/>
    </row>
    <row r="100" spans="1:26" ht="18" hidden="1" thickBot="1" x14ac:dyDescent="0.3">
      <c r="A100" s="111" t="s">
        <v>44</v>
      </c>
      <c r="B100" s="111"/>
      <c r="C100" s="111"/>
      <c r="D100" s="111"/>
      <c r="E100" s="112"/>
      <c r="F100" s="112"/>
      <c r="G100" s="112"/>
      <c r="H100" s="112"/>
      <c r="I100" s="112"/>
      <c r="J100" s="112"/>
      <c r="K100" s="112"/>
      <c r="L100" s="112"/>
      <c r="M100" s="112"/>
      <c r="N100" s="112"/>
      <c r="O100" s="112"/>
      <c r="P100" s="112"/>
      <c r="Q100" s="112"/>
      <c r="R100" s="112"/>
      <c r="S100" s="112"/>
      <c r="T100" s="112"/>
      <c r="U100" s="112"/>
      <c r="V100" s="112"/>
    </row>
    <row r="101" spans="1:26" ht="30.75" customHeight="1" x14ac:dyDescent="0.25">
      <c r="A101" s="110"/>
      <c r="B101" s="110"/>
      <c r="C101" s="110"/>
      <c r="D101" s="110"/>
      <c r="E101" s="110"/>
      <c r="F101" s="110"/>
      <c r="G101" s="110"/>
      <c r="H101" s="110"/>
      <c r="I101" s="110"/>
      <c r="J101" s="110"/>
      <c r="K101" s="110"/>
      <c r="L101" s="110"/>
      <c r="M101" s="110"/>
      <c r="N101" s="110"/>
      <c r="O101" s="110"/>
      <c r="P101" s="110"/>
      <c r="Q101" s="110"/>
      <c r="R101" s="110"/>
      <c r="S101" s="110"/>
      <c r="T101" s="110"/>
      <c r="U101" s="110"/>
      <c r="V101" s="110"/>
    </row>
    <row r="102" spans="1:26" ht="30.75" customHeight="1" x14ac:dyDescent="0.25">
      <c r="A102" s="94" t="s">
        <v>37</v>
      </c>
      <c r="B102" s="94"/>
      <c r="C102" s="94"/>
      <c r="D102" s="94"/>
      <c r="E102" s="94"/>
      <c r="F102" s="94"/>
      <c r="G102" s="94"/>
      <c r="H102" s="94"/>
      <c r="I102" s="94"/>
      <c r="J102" s="94"/>
      <c r="K102" s="94"/>
      <c r="L102" s="94"/>
      <c r="M102" s="94"/>
      <c r="N102" s="94"/>
      <c r="O102" s="94"/>
      <c r="P102" s="94"/>
      <c r="Q102" s="94"/>
      <c r="R102" s="94"/>
      <c r="S102" s="94"/>
      <c r="T102" s="94"/>
      <c r="U102" s="94"/>
      <c r="V102" s="94"/>
    </row>
    <row r="103" spans="1:26" ht="30.6" customHeight="1" x14ac:dyDescent="0.25">
      <c r="A103" s="94"/>
      <c r="B103" s="94"/>
      <c r="C103" s="94"/>
      <c r="D103" s="94"/>
      <c r="E103" s="94"/>
      <c r="F103" s="94"/>
      <c r="G103" s="94"/>
      <c r="H103" s="94"/>
      <c r="I103" s="94"/>
      <c r="J103" s="94"/>
      <c r="K103" s="94"/>
      <c r="L103" s="94"/>
      <c r="M103" s="94"/>
      <c r="N103" s="94"/>
      <c r="O103" s="94"/>
      <c r="P103" s="94"/>
      <c r="Q103" s="94"/>
      <c r="R103" s="94"/>
      <c r="S103" s="94"/>
      <c r="T103" s="94"/>
      <c r="U103" s="94"/>
      <c r="V103" s="94"/>
    </row>
    <row r="104" spans="1:26" s="29" customFormat="1" ht="20.25" customHeight="1" x14ac:dyDescent="0.25">
      <c r="A104" s="119" t="s">
        <v>174</v>
      </c>
      <c r="B104" s="119"/>
      <c r="C104" s="119"/>
      <c r="D104" s="119"/>
      <c r="E104" s="119"/>
      <c r="F104" s="119"/>
      <c r="G104" s="119"/>
      <c r="H104" s="119"/>
      <c r="I104" s="119"/>
      <c r="J104" s="119"/>
      <c r="K104" s="119"/>
      <c r="L104" s="119"/>
      <c r="M104" s="119"/>
      <c r="N104" s="119"/>
      <c r="O104" s="119"/>
      <c r="P104" s="119"/>
      <c r="Q104" s="119"/>
      <c r="R104" s="119"/>
      <c r="S104" s="119"/>
      <c r="T104" s="119"/>
      <c r="U104" s="119"/>
      <c r="V104" s="119"/>
    </row>
    <row r="105" spans="1:26" ht="17.25" customHeight="1" x14ac:dyDescent="0.3">
      <c r="A105" s="1"/>
      <c r="B105" s="1"/>
      <c r="C105" s="1"/>
      <c r="D105" s="1"/>
      <c r="E105" s="1"/>
      <c r="F105" s="1"/>
      <c r="G105" s="1"/>
      <c r="H105" s="1"/>
      <c r="I105" s="1"/>
      <c r="J105" s="1"/>
      <c r="K105" s="1"/>
      <c r="L105" s="1"/>
      <c r="M105" s="1"/>
      <c r="N105" s="1"/>
      <c r="O105" s="1"/>
      <c r="P105" s="1"/>
      <c r="Q105" s="1"/>
      <c r="R105" s="1"/>
      <c r="S105" s="1"/>
      <c r="T105" s="1"/>
      <c r="U105" s="1"/>
      <c r="V105" s="1"/>
    </row>
    <row r="106" spans="1:26" ht="26.25" customHeight="1" x14ac:dyDescent="0.3">
      <c r="A106" s="120" t="str">
        <f>HYPERLINK(A99,"Condițiile de acordare a creditelor")</f>
        <v>Condițiile de acordare a creditelor</v>
      </c>
      <c r="B106" s="120"/>
      <c r="C106" s="120"/>
      <c r="D106" s="120"/>
      <c r="E106" s="120"/>
      <c r="F106" s="120"/>
      <c r="G106" s="120"/>
      <c r="H106" s="120"/>
      <c r="I106" s="120"/>
      <c r="J106" s="120"/>
      <c r="K106" s="120"/>
      <c r="L106" s="120"/>
      <c r="M106" s="120"/>
      <c r="N106" s="120"/>
      <c r="O106" s="120"/>
      <c r="P106" s="120"/>
      <c r="Q106" s="120"/>
      <c r="R106" s="120"/>
      <c r="S106" s="120"/>
      <c r="T106" s="120"/>
      <c r="U106" s="120"/>
      <c r="V106" s="1"/>
    </row>
    <row r="107" spans="1:26" ht="26.25" customHeight="1" x14ac:dyDescent="0.3">
      <c r="A107" s="1" t="s">
        <v>38</v>
      </c>
      <c r="B107" s="1"/>
      <c r="C107" s="1"/>
      <c r="D107" s="1"/>
      <c r="E107" s="1"/>
      <c r="F107" s="1"/>
      <c r="G107" s="1"/>
      <c r="H107" s="1"/>
      <c r="I107" s="1"/>
      <c r="J107" s="1"/>
      <c r="K107" s="1"/>
      <c r="L107" s="1"/>
      <c r="M107" s="1"/>
      <c r="N107" s="1"/>
      <c r="O107" s="1"/>
      <c r="P107" s="1"/>
      <c r="Q107" s="1"/>
      <c r="R107" s="1"/>
      <c r="S107" s="1"/>
      <c r="T107" s="1"/>
      <c r="U107" s="1"/>
      <c r="V107" s="9" t="s">
        <v>40</v>
      </c>
      <c r="W107" s="9"/>
      <c r="X107" s="9"/>
      <c r="Y107" s="9"/>
      <c r="Z107" s="9"/>
    </row>
    <row r="108" spans="1:26" ht="20.25" customHeight="1" x14ac:dyDescent="0.25">
      <c r="A108" s="94" t="s">
        <v>53</v>
      </c>
      <c r="B108" s="94"/>
      <c r="C108" s="94"/>
      <c r="D108" s="94"/>
      <c r="E108" s="94"/>
      <c r="F108" s="94"/>
      <c r="G108" s="94"/>
      <c r="H108" s="94"/>
      <c r="I108" s="94"/>
      <c r="J108" s="94"/>
      <c r="K108" s="94"/>
      <c r="L108" s="94"/>
      <c r="M108" s="94"/>
      <c r="N108" s="94"/>
      <c r="O108" s="94"/>
      <c r="P108" s="94"/>
      <c r="Q108" s="94"/>
      <c r="R108" s="94"/>
      <c r="S108" s="94"/>
      <c r="T108" s="94"/>
      <c r="U108" s="94"/>
      <c r="V108" s="9"/>
      <c r="W108" s="9"/>
      <c r="X108" s="9"/>
      <c r="Y108" s="9"/>
      <c r="Z108" s="9"/>
    </row>
    <row r="109" spans="1:26" ht="15.6" customHeight="1" x14ac:dyDescent="0.3">
      <c r="A109" s="1"/>
      <c r="B109" s="1"/>
      <c r="C109" s="1"/>
      <c r="D109" s="1"/>
      <c r="E109" s="5" t="s">
        <v>33</v>
      </c>
      <c r="F109" s="1"/>
      <c r="G109" s="1"/>
      <c r="H109" s="1"/>
      <c r="I109" s="1"/>
      <c r="J109" s="1"/>
      <c r="K109" s="1"/>
      <c r="L109" s="1"/>
      <c r="M109" s="1"/>
      <c r="N109" s="1"/>
      <c r="O109" s="1"/>
      <c r="P109" s="1"/>
      <c r="Q109" s="1"/>
      <c r="R109" s="1"/>
      <c r="S109" s="1"/>
      <c r="T109" s="1"/>
      <c r="U109" s="1"/>
      <c r="V109" s="9"/>
      <c r="W109" s="9"/>
      <c r="X109" s="9"/>
      <c r="Y109" s="9"/>
      <c r="Z109" s="9"/>
    </row>
    <row r="110" spans="1:26" ht="27.75" customHeight="1" x14ac:dyDescent="0.25">
      <c r="A110" s="95" t="s">
        <v>173</v>
      </c>
      <c r="B110" s="95"/>
      <c r="C110" s="95"/>
      <c r="D110" s="95"/>
      <c r="E110" s="95"/>
      <c r="F110" s="95"/>
      <c r="G110" s="95"/>
      <c r="H110" s="95"/>
      <c r="I110" s="95"/>
      <c r="J110" s="95"/>
      <c r="K110" s="95"/>
      <c r="L110" s="95"/>
      <c r="M110" s="95"/>
      <c r="N110" s="95"/>
      <c r="O110" s="95"/>
      <c r="P110" s="95"/>
      <c r="Q110" s="95"/>
      <c r="R110" s="95"/>
      <c r="S110" s="95"/>
      <c r="T110" s="95"/>
      <c r="U110" s="95"/>
      <c r="V110" s="95" t="s">
        <v>39</v>
      </c>
    </row>
    <row r="111" spans="1:26" ht="9.75" customHeight="1" x14ac:dyDescent="0.25">
      <c r="A111" s="94"/>
      <c r="B111" s="94"/>
      <c r="C111" s="94"/>
      <c r="D111" s="94"/>
      <c r="E111" s="94"/>
      <c r="F111" s="94"/>
      <c r="G111" s="94"/>
      <c r="H111" s="94"/>
      <c r="I111" s="94"/>
      <c r="J111" s="94"/>
      <c r="K111" s="94"/>
      <c r="L111" s="94"/>
      <c r="M111" s="94"/>
      <c r="N111" s="94"/>
      <c r="O111" s="94"/>
      <c r="P111" s="94"/>
      <c r="Q111" s="94"/>
      <c r="R111" s="94"/>
      <c r="S111" s="94"/>
      <c r="T111" s="94"/>
      <c r="U111" s="94"/>
      <c r="V111" s="94"/>
    </row>
    <row r="112" spans="1:26" ht="39.75" customHeight="1" x14ac:dyDescent="0.25">
      <c r="A112" s="83" t="s">
        <v>175</v>
      </c>
      <c r="B112" s="83"/>
      <c r="C112" s="83"/>
      <c r="D112" s="83"/>
      <c r="E112" s="83"/>
      <c r="F112" s="9"/>
      <c r="G112" s="9"/>
      <c r="H112" s="9"/>
      <c r="I112" s="9"/>
      <c r="J112" s="9"/>
      <c r="K112" s="9"/>
      <c r="L112" s="9"/>
      <c r="M112" s="9"/>
      <c r="N112" s="9"/>
      <c r="O112" s="9"/>
      <c r="P112" s="9"/>
      <c r="Q112" s="9"/>
      <c r="R112" s="9"/>
      <c r="S112" s="9"/>
      <c r="T112" s="9"/>
      <c r="U112" s="9"/>
      <c r="V112" s="10" t="s">
        <v>170</v>
      </c>
    </row>
    <row r="113" ht="15.6" customHeight="1" x14ac:dyDescent="0.25"/>
    <row r="114" ht="15.6" customHeight="1" x14ac:dyDescent="0.25"/>
    <row r="115" ht="15.6" customHeight="1" x14ac:dyDescent="0.25"/>
    <row r="116" ht="15.6" customHeight="1" x14ac:dyDescent="0.25"/>
    <row r="117" ht="15.6" customHeight="1" x14ac:dyDescent="0.25"/>
    <row r="118" ht="27.75" customHeight="1" x14ac:dyDescent="0.25"/>
    <row r="119" ht="15.6" customHeight="1" x14ac:dyDescent="0.25"/>
    <row r="120" ht="15.6" customHeight="1" x14ac:dyDescent="0.25"/>
    <row r="121" ht="15.6" customHeight="1" x14ac:dyDescent="0.25"/>
    <row r="122" ht="15.6" customHeight="1" x14ac:dyDescent="0.25"/>
    <row r="123" ht="15.6" customHeight="1" x14ac:dyDescent="0.25"/>
    <row r="124" ht="15.6" customHeight="1" x14ac:dyDescent="0.25"/>
    <row r="125" ht="15.6" customHeight="1" x14ac:dyDescent="0.25"/>
    <row r="126" ht="29.25" customHeight="1" x14ac:dyDescent="0.25"/>
    <row r="127" ht="15.6" customHeight="1" x14ac:dyDescent="0.25"/>
    <row r="128" ht="15.6" customHeight="1" x14ac:dyDescent="0.25"/>
    <row r="129" ht="15.6" customHeight="1" x14ac:dyDescent="0.25"/>
    <row r="130" ht="15.6" customHeight="1" x14ac:dyDescent="0.25"/>
    <row r="131" ht="15.6" customHeight="1" x14ac:dyDescent="0.25"/>
    <row r="132" ht="15.6" customHeight="1" x14ac:dyDescent="0.25"/>
    <row r="133" ht="15.6" customHeight="1" x14ac:dyDescent="0.25"/>
    <row r="134" ht="25.5" customHeight="1" x14ac:dyDescent="0.25"/>
    <row r="135" ht="15.6" customHeight="1" x14ac:dyDescent="0.25"/>
    <row r="136" ht="15.6" customHeight="1" x14ac:dyDescent="0.25"/>
    <row r="137" ht="15.6" customHeight="1" x14ac:dyDescent="0.25"/>
    <row r="138" ht="15.6" customHeight="1" x14ac:dyDescent="0.25"/>
    <row r="139" ht="15.6" customHeight="1" x14ac:dyDescent="0.25"/>
    <row r="142" ht="15.6" customHeight="1" x14ac:dyDescent="0.25"/>
    <row r="143" ht="15.6" customHeight="1" x14ac:dyDescent="0.25"/>
    <row r="144" ht="15.6" customHeight="1" x14ac:dyDescent="0.25"/>
    <row r="145" ht="15.6" customHeight="1" x14ac:dyDescent="0.25"/>
    <row r="146" ht="15.6" customHeight="1" x14ac:dyDescent="0.25"/>
    <row r="147" ht="15.6" customHeight="1" x14ac:dyDescent="0.25"/>
    <row r="148" ht="15.6" customHeight="1" x14ac:dyDescent="0.25"/>
    <row r="149" ht="15.6" customHeight="1" x14ac:dyDescent="0.25"/>
    <row r="150" ht="15.6" customHeight="1" x14ac:dyDescent="0.25"/>
    <row r="151" ht="15.6" customHeight="1" x14ac:dyDescent="0.25"/>
    <row r="152" ht="6.6" customHeight="1" x14ac:dyDescent="0.25"/>
    <row r="160" ht="14.1" customHeight="1" x14ac:dyDescent="0.25"/>
    <row r="161" ht="14.1" customHeight="1" x14ac:dyDescent="0.25"/>
    <row r="162" ht="14.1" customHeight="1" x14ac:dyDescent="0.25"/>
    <row r="163" ht="18" customHeight="1" x14ac:dyDescent="0.25"/>
    <row r="167" ht="13.5" customHeight="1" x14ac:dyDescent="0.25"/>
    <row r="168" ht="13.5" customHeight="1" x14ac:dyDescent="0.25"/>
  </sheetData>
  <mergeCells count="204">
    <mergeCell ref="B7:F7"/>
    <mergeCell ref="G7:K7"/>
    <mergeCell ref="L7:P7"/>
    <mergeCell ref="Q7:U7"/>
    <mergeCell ref="B8:F8"/>
    <mergeCell ref="G8:K8"/>
    <mergeCell ref="L8:P8"/>
    <mergeCell ref="Q8:U8"/>
    <mergeCell ref="A99:V99"/>
    <mergeCell ref="G26:J26"/>
    <mergeCell ref="B33:U33"/>
    <mergeCell ref="B34:U34"/>
    <mergeCell ref="B29:U29"/>
    <mergeCell ref="B28:U28"/>
    <mergeCell ref="G27:K27"/>
    <mergeCell ref="L27:P27"/>
    <mergeCell ref="Q27:U27"/>
    <mergeCell ref="B32:U32"/>
    <mergeCell ref="B49:R49"/>
    <mergeCell ref="B50:R50"/>
    <mergeCell ref="B51:R51"/>
    <mergeCell ref="B52:R52"/>
    <mergeCell ref="B53:R53"/>
    <mergeCell ref="Q25:T25"/>
    <mergeCell ref="A102:V102"/>
    <mergeCell ref="A17:V17"/>
    <mergeCell ref="A19:A23"/>
    <mergeCell ref="B9:K9"/>
    <mergeCell ref="L9:U9"/>
    <mergeCell ref="B14:U14"/>
    <mergeCell ref="B16:U16"/>
    <mergeCell ref="B15:V15"/>
    <mergeCell ref="B18:K18"/>
    <mergeCell ref="L18:U18"/>
    <mergeCell ref="B19:E19"/>
    <mergeCell ref="B20:E20"/>
    <mergeCell ref="B21:E21"/>
    <mergeCell ref="B22:E22"/>
    <mergeCell ref="B23:E23"/>
    <mergeCell ref="F19:U19"/>
    <mergeCell ref="B48:R48"/>
    <mergeCell ref="B24:E24"/>
    <mergeCell ref="B25:E25"/>
    <mergeCell ref="B26:E26"/>
    <mergeCell ref="G24:J24"/>
    <mergeCell ref="G25:J25"/>
    <mergeCell ref="Q26:T26"/>
    <mergeCell ref="V24:V26"/>
    <mergeCell ref="A112:E112"/>
    <mergeCell ref="U4:V4"/>
    <mergeCell ref="A5:V5"/>
    <mergeCell ref="A6:A7"/>
    <mergeCell ref="E6:V6"/>
    <mergeCell ref="V32:V34"/>
    <mergeCell ref="A111:V111"/>
    <mergeCell ref="A110:V110"/>
    <mergeCell ref="A32:A34"/>
    <mergeCell ref="V20:V23"/>
    <mergeCell ref="F21:U21"/>
    <mergeCell ref="F22:U22"/>
    <mergeCell ref="F23:U23"/>
    <mergeCell ref="A108:U108"/>
    <mergeCell ref="A101:V101"/>
    <mergeCell ref="A103:V103"/>
    <mergeCell ref="A100:V100"/>
    <mergeCell ref="F20:U20"/>
    <mergeCell ref="B31:U31"/>
    <mergeCell ref="B30:K30"/>
    <mergeCell ref="L30:U30"/>
    <mergeCell ref="A24:A27"/>
    <mergeCell ref="A104:V104"/>
    <mergeCell ref="A106:U106"/>
    <mergeCell ref="B27:F27"/>
    <mergeCell ref="L24:O24"/>
    <mergeCell ref="L25:O25"/>
    <mergeCell ref="L26:O26"/>
    <mergeCell ref="Q24:T24"/>
    <mergeCell ref="B35:U35"/>
    <mergeCell ref="B36:U36"/>
    <mergeCell ref="B37:R37"/>
    <mergeCell ref="B38:R38"/>
    <mergeCell ref="B39:R39"/>
    <mergeCell ref="B40:R40"/>
    <mergeCell ref="B41:R42"/>
    <mergeCell ref="B43:R44"/>
    <mergeCell ref="B45:R45"/>
    <mergeCell ref="B46:R46"/>
    <mergeCell ref="B47:R47"/>
    <mergeCell ref="S63:V63"/>
    <mergeCell ref="S74:U74"/>
    <mergeCell ref="S73:U73"/>
    <mergeCell ref="B59:R59"/>
    <mergeCell ref="B60:R60"/>
    <mergeCell ref="B61:R61"/>
    <mergeCell ref="B62:R62"/>
    <mergeCell ref="B63:R63"/>
    <mergeCell ref="B54:R54"/>
    <mergeCell ref="B55:R55"/>
    <mergeCell ref="B56:R56"/>
    <mergeCell ref="B57:R57"/>
    <mergeCell ref="B58:R58"/>
    <mergeCell ref="B64:R64"/>
    <mergeCell ref="V64:V74"/>
    <mergeCell ref="B65:R65"/>
    <mergeCell ref="B66:R66"/>
    <mergeCell ref="B67:R67"/>
    <mergeCell ref="B68:R68"/>
    <mergeCell ref="B69:R69"/>
    <mergeCell ref="B70:R70"/>
    <mergeCell ref="B71:R71"/>
    <mergeCell ref="B72:R72"/>
    <mergeCell ref="B73:R73"/>
    <mergeCell ref="B74:R74"/>
    <mergeCell ref="B75:R75"/>
    <mergeCell ref="B76:R76"/>
    <mergeCell ref="V76:V84"/>
    <mergeCell ref="B77:R77"/>
    <mergeCell ref="B78:R78"/>
    <mergeCell ref="B79:R79"/>
    <mergeCell ref="B80:R80"/>
    <mergeCell ref="B81:R81"/>
    <mergeCell ref="B82:R82"/>
    <mergeCell ref="B83:R83"/>
    <mergeCell ref="B84:R84"/>
    <mergeCell ref="S84:U84"/>
    <mergeCell ref="S83:U83"/>
    <mergeCell ref="S82:U82"/>
    <mergeCell ref="S81:U81"/>
    <mergeCell ref="S80:U80"/>
    <mergeCell ref="S79:U79"/>
    <mergeCell ref="S78:U78"/>
    <mergeCell ref="S77:U77"/>
    <mergeCell ref="S76:U76"/>
    <mergeCell ref="B85:R85"/>
    <mergeCell ref="B86:R86"/>
    <mergeCell ref="B87:R87"/>
    <mergeCell ref="B88:R88"/>
    <mergeCell ref="S85:U85"/>
    <mergeCell ref="S86:U86"/>
    <mergeCell ref="S88:U88"/>
    <mergeCell ref="S87:U87"/>
    <mergeCell ref="S93:U93"/>
    <mergeCell ref="S92:U92"/>
    <mergeCell ref="S91:U91"/>
    <mergeCell ref="S90:U90"/>
    <mergeCell ref="S89:U89"/>
    <mergeCell ref="B94:R94"/>
    <mergeCell ref="B95:R95"/>
    <mergeCell ref="B96:R96"/>
    <mergeCell ref="B97:R97"/>
    <mergeCell ref="B98:R98"/>
    <mergeCell ref="B89:R89"/>
    <mergeCell ref="B90:R90"/>
    <mergeCell ref="B91:R91"/>
    <mergeCell ref="B92:R92"/>
    <mergeCell ref="B93:R93"/>
    <mergeCell ref="S59:U59"/>
    <mergeCell ref="S37:U37"/>
    <mergeCell ref="S47:V47"/>
    <mergeCell ref="S48:U48"/>
    <mergeCell ref="S52:U52"/>
    <mergeCell ref="S51:U51"/>
    <mergeCell ref="S50:U50"/>
    <mergeCell ref="S49:U49"/>
    <mergeCell ref="A54:A98"/>
    <mergeCell ref="S38:U38"/>
    <mergeCell ref="S39:U39"/>
    <mergeCell ref="S40:U40"/>
    <mergeCell ref="S42:U42"/>
    <mergeCell ref="S41:U41"/>
    <mergeCell ref="S46:U46"/>
    <mergeCell ref="S45:U45"/>
    <mergeCell ref="S44:U44"/>
    <mergeCell ref="S43:U43"/>
    <mergeCell ref="S58:U58"/>
    <mergeCell ref="S57:U57"/>
    <mergeCell ref="S56:U56"/>
    <mergeCell ref="S55:U55"/>
    <mergeCell ref="S54:U54"/>
    <mergeCell ref="S53:U53"/>
    <mergeCell ref="B10:D10"/>
    <mergeCell ref="A10:A16"/>
    <mergeCell ref="G10:I10"/>
    <mergeCell ref="L10:N10"/>
    <mergeCell ref="Q10:S10"/>
    <mergeCell ref="V10:V13"/>
    <mergeCell ref="S98:U98"/>
    <mergeCell ref="S97:U97"/>
    <mergeCell ref="S96:U96"/>
    <mergeCell ref="S95:U95"/>
    <mergeCell ref="S94:U94"/>
    <mergeCell ref="S67:U67"/>
    <mergeCell ref="S66:U66"/>
    <mergeCell ref="S65:U65"/>
    <mergeCell ref="S64:U64"/>
    <mergeCell ref="S75:V75"/>
    <mergeCell ref="S72:U72"/>
    <mergeCell ref="S71:U71"/>
    <mergeCell ref="S70:U70"/>
    <mergeCell ref="S69:U69"/>
    <mergeCell ref="S68:U68"/>
    <mergeCell ref="S62:U62"/>
    <mergeCell ref="S61:U61"/>
    <mergeCell ref="S60:U60"/>
  </mergeCells>
  <hyperlinks>
    <hyperlink ref="A99" r:id="rId1" xr:uid="{A9600939-48B1-4FDD-A8ED-B26DFA3D7BFA}"/>
    <hyperlink ref="A100" r:id="rId2" xr:uid="{D8765214-8E5D-48FE-B396-0DD1F5E3A05C}"/>
  </hyperlinks>
  <pageMargins left="0.37" right="0.44" top="0.6" bottom="0.36" header="0.32" footer="0.26"/>
  <pageSetup scale="17" orientation="portrait" r:id="rId3"/>
  <headerFooter alignWithMargins="0">
    <oddHeader>&amp;L&amp;G&amp;R&amp;G&amp;C&amp;"Calibri"&amp;10&amp;K317100Classification: Public&amp;1#</oddHeader>
  </headerFooter>
  <drawing r:id="rId4"/>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94E463-FBA8-4423-ACD4-C6E18485E7A7}">
  <dimension ref="A1"/>
  <sheetViews>
    <sheetView workbookViewId="0"/>
  </sheetViews>
  <sheetFormatPr defaultRowHeight="14.4" x14ac:dyDescent="0.3"/>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F7BDE4-7F26-4C66-A174-48B8CD5584BC}">
  <dimension ref="A1:A3"/>
  <sheetViews>
    <sheetView workbookViewId="0"/>
  </sheetViews>
  <sheetFormatPr defaultRowHeight="14.4" x14ac:dyDescent="0.3"/>
  <sheetData>
    <row r="1" spans="1:1" x14ac:dyDescent="0.3">
      <c r="A1" s="12" t="str">
        <f>HYPERLINK(A3,"Schimbarea LIBOR/EURIBOR/AIR6M")</f>
        <v>Schimbarea LIBOR/EURIBOR/AIR6M</v>
      </c>
    </row>
    <row r="3" spans="1:1" x14ac:dyDescent="0.3">
      <c r="A3" s="12" t="s">
        <v>44</v>
      </c>
    </row>
  </sheetData>
  <hyperlinks>
    <hyperlink ref="A3" r:id="rId1" xr:uid="{5AB193CA-7F97-488C-8726-4920A2C48CEF}"/>
  </hyperlinks>
  <pageMargins left="0.7" right="0.7" top="0.75" bottom="0.75" header="0.3" footer="0.3"/>
  <pageSetup orientation="portrait" r:id="rId2"/>
  <headerFooter>
    <oddHeader>&amp;C&amp;"Calibri"&amp;10&amp;K317100Classification: Public&amp;1#</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Persoane Fizice</vt:lpstr>
      <vt:lpstr>Sheet2</vt:lpstr>
      <vt:lpstr>Sheet1</vt:lpstr>
      <vt:lpstr>'Persoane Fizice'!Print_Area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Antonina Kosubskaia</dc:creator>
  <cp:lastModifiedBy>Cristina Cogilnicean, PCB MDA</cp:lastModifiedBy>
  <dcterms:created xsi:type="dcterms:W3CDTF">2020-10-05T17:18:32Z</dcterms:created>
  <dcterms:modified xsi:type="dcterms:W3CDTF">2024-05-07T13:08:21Z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f56d8f5-2c8d-4da4-8c07-2cb91e58c77e_Enabled">
    <vt:lpwstr>true</vt:lpwstr>
  </property>
  <property fmtid="{D5CDD505-2E9C-101B-9397-08002B2CF9AE}" pid="3" name="MSIP_Label_bf56d8f5-2c8d-4da4-8c07-2cb91e58c77e_SetDate">
    <vt:lpwstr>2023-05-10T23:39:21Z</vt:lpwstr>
  </property>
  <property fmtid="{D5CDD505-2E9C-101B-9397-08002B2CF9AE}" pid="4" name="MSIP_Label_bf56d8f5-2c8d-4da4-8c07-2cb91e58c77e_Method">
    <vt:lpwstr>Privileged</vt:lpwstr>
  </property>
  <property fmtid="{D5CDD505-2E9C-101B-9397-08002B2CF9AE}" pid="5" name="MSIP_Label_bf56d8f5-2c8d-4da4-8c07-2cb91e58c77e_Name">
    <vt:lpwstr>Public</vt:lpwstr>
  </property>
  <property fmtid="{D5CDD505-2E9C-101B-9397-08002B2CF9AE}" pid="6" name="MSIP_Label_bf56d8f5-2c8d-4da4-8c07-2cb91e58c77e_SiteId">
    <vt:lpwstr>3471ad6d-e2eb-4e85-93ae-c344b4ac592c</vt:lpwstr>
  </property>
  <property fmtid="{D5CDD505-2E9C-101B-9397-08002B2CF9AE}" pid="7" name="MSIP_Label_bf56d8f5-2c8d-4da4-8c07-2cb91e58c77e_ActionId">
    <vt:lpwstr>9bf45c80-0e28-49af-af3c-0cd08dc27b3d</vt:lpwstr>
  </property>
  <property fmtid="{D5CDD505-2E9C-101B-9397-08002B2CF9AE}" pid="8" name="MSIP_Label_bf56d8f5-2c8d-4da4-8c07-2cb91e58c77e_ContentBits">
    <vt:lpwstr>0</vt:lpwstr>
  </property>
</Properties>
</file>